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DieseArbeitsmappe"/>
  <mc:AlternateContent xmlns:mc="http://schemas.openxmlformats.org/markup-compatibility/2006">
    <mc:Choice Requires="x15">
      <x15ac:absPath xmlns:x15ac="http://schemas.microsoft.com/office/spreadsheetml/2010/11/ac" url="C:\Users\meierroh\Desktop\"/>
    </mc:Choice>
  </mc:AlternateContent>
  <xr:revisionPtr revIDLastSave="0" documentId="8_{7A564E36-2A13-4A18-A9A1-F4D09C263C76}" xr6:coauthVersionLast="36" xr6:coauthVersionMax="36" xr10:uidLastSave="{00000000-0000-0000-0000-000000000000}"/>
  <bookViews>
    <workbookView xWindow="1680" yWindow="600" windowWidth="22065" windowHeight="15345" tabRatio="798" xr2:uid="{00000000-000D-0000-FFFF-FFFF00000000}"/>
  </bookViews>
  <sheets>
    <sheet name="Stundennachweis" sheetId="16" r:id="rId1"/>
    <sheet name="Januar" sheetId="1" r:id="rId2"/>
    <sheet name="Februar" sheetId="2" r:id="rId3"/>
    <sheet name="März" sheetId="3" r:id="rId4"/>
    <sheet name="April" sheetId="4" r:id="rId5"/>
    <sheet name="Mai" sheetId="5" r:id="rId6"/>
    <sheet name="Juni" sheetId="6" r:id="rId7"/>
    <sheet name="Juli" sheetId="18" r:id="rId8"/>
    <sheet name="August" sheetId="8" r:id="rId9"/>
    <sheet name="September" sheetId="19" r:id="rId10"/>
    <sheet name="Oktober" sheetId="10" r:id="rId11"/>
    <sheet name="November" sheetId="11" r:id="rId12"/>
    <sheet name="Dezember"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4" i="6" l="1"/>
  <c r="D24" i="6" s="1"/>
  <c r="E24" i="6" s="1"/>
  <c r="L24" i="6"/>
  <c r="O24" i="6"/>
  <c r="I25" i="6"/>
  <c r="D25" i="6" s="1"/>
  <c r="E25" i="6" s="1"/>
  <c r="L25" i="6"/>
  <c r="O25" i="6"/>
  <c r="E2" i="8"/>
  <c r="E2" i="12"/>
  <c r="E9" i="10"/>
  <c r="E2" i="10"/>
  <c r="E2" i="18"/>
  <c r="E12" i="6"/>
  <c r="E2" i="3"/>
  <c r="I6" i="6"/>
  <c r="D6" i="6" s="1"/>
  <c r="E6" i="6" s="1"/>
  <c r="L6" i="6"/>
  <c r="O6" i="6"/>
  <c r="E22" i="5"/>
  <c r="I20" i="5"/>
  <c r="D20" i="5" s="1"/>
  <c r="L20" i="5"/>
  <c r="O20" i="5"/>
  <c r="E2" i="19"/>
  <c r="E11" i="19"/>
  <c r="E7" i="8"/>
  <c r="E10" i="18"/>
  <c r="E8" i="5"/>
  <c r="E2" i="4"/>
  <c r="E10" i="4"/>
  <c r="E32" i="12"/>
  <c r="E11" i="12"/>
  <c r="E36" i="5"/>
  <c r="E29" i="5"/>
  <c r="E15" i="5"/>
  <c r="E31" i="4"/>
  <c r="E24" i="4"/>
  <c r="E17" i="4"/>
  <c r="E34" i="3"/>
  <c r="E27" i="3"/>
  <c r="E20" i="3"/>
  <c r="E13" i="3"/>
  <c r="E34" i="2"/>
  <c r="E27" i="2"/>
  <c r="E20" i="2"/>
  <c r="E13" i="2"/>
  <c r="E37" i="1"/>
  <c r="E30" i="1"/>
  <c r="E23" i="1"/>
  <c r="E16" i="1"/>
  <c r="E9" i="1"/>
  <c r="I24" i="10"/>
  <c r="L24" i="10"/>
  <c r="O24" i="10"/>
  <c r="I31" i="10"/>
  <c r="L31" i="10"/>
  <c r="O31" i="10"/>
  <c r="I17" i="10"/>
  <c r="L17" i="10"/>
  <c r="O17" i="10"/>
  <c r="I10" i="10"/>
  <c r="L10" i="10"/>
  <c r="O10" i="10"/>
  <c r="I19" i="12"/>
  <c r="D19" i="12" s="1"/>
  <c r="L19" i="12"/>
  <c r="O19" i="12"/>
  <c r="E18" i="12"/>
  <c r="I26" i="12"/>
  <c r="D26" i="12" s="1"/>
  <c r="L26" i="12"/>
  <c r="O26" i="12"/>
  <c r="I33" i="12"/>
  <c r="D33" i="12" s="1"/>
  <c r="E33" i="12" s="1"/>
  <c r="L33" i="12"/>
  <c r="O33" i="12"/>
  <c r="I12" i="12"/>
  <c r="D12" i="12" s="1"/>
  <c r="E12" i="12" s="1"/>
  <c r="L12" i="12"/>
  <c r="O12" i="12"/>
  <c r="I28" i="11"/>
  <c r="L28" i="11"/>
  <c r="O28" i="11"/>
  <c r="I21" i="11"/>
  <c r="L21" i="11"/>
  <c r="O21" i="11"/>
  <c r="I14" i="11"/>
  <c r="L14" i="11"/>
  <c r="O14" i="11"/>
  <c r="O35" i="11"/>
  <c r="L35" i="11"/>
  <c r="I35" i="11"/>
  <c r="D35" i="11"/>
  <c r="E35" i="11" s="1"/>
  <c r="I7" i="11"/>
  <c r="D7" i="11" s="1"/>
  <c r="E7" i="11" s="1"/>
  <c r="L7" i="11"/>
  <c r="O7" i="11"/>
  <c r="I33" i="19"/>
  <c r="D33" i="19" s="1"/>
  <c r="E33" i="19" s="1"/>
  <c r="L33" i="19"/>
  <c r="O33" i="19"/>
  <c r="I26" i="19"/>
  <c r="D26" i="19" s="1"/>
  <c r="E26" i="19" s="1"/>
  <c r="L26" i="19"/>
  <c r="O26" i="19"/>
  <c r="I19" i="19"/>
  <c r="D19" i="19" s="1"/>
  <c r="E19" i="19" s="1"/>
  <c r="L19" i="19"/>
  <c r="O19" i="19"/>
  <c r="I12" i="19"/>
  <c r="L12" i="19"/>
  <c r="O12" i="19"/>
  <c r="O36" i="8"/>
  <c r="L36" i="8"/>
  <c r="I36" i="8"/>
  <c r="D36" i="8" s="1"/>
  <c r="E36" i="8" s="1"/>
  <c r="I29" i="8"/>
  <c r="L29" i="8"/>
  <c r="O29" i="8"/>
  <c r="I22" i="8"/>
  <c r="L22" i="8"/>
  <c r="O22" i="8"/>
  <c r="I15" i="8"/>
  <c r="L15" i="8"/>
  <c r="O15" i="8"/>
  <c r="I8" i="8"/>
  <c r="L8" i="8"/>
  <c r="O8" i="8"/>
  <c r="I32" i="18"/>
  <c r="D32" i="18" s="1"/>
  <c r="E32" i="18" s="1"/>
  <c r="L32" i="18"/>
  <c r="O32" i="18"/>
  <c r="I25" i="18"/>
  <c r="L25" i="18"/>
  <c r="O25" i="18"/>
  <c r="I18" i="18"/>
  <c r="D18" i="18" s="1"/>
  <c r="E18" i="18" s="1"/>
  <c r="L18" i="18"/>
  <c r="O18" i="18"/>
  <c r="I11" i="18"/>
  <c r="L11" i="18"/>
  <c r="O11" i="18"/>
  <c r="I34" i="6"/>
  <c r="L34" i="6"/>
  <c r="O34" i="6"/>
  <c r="I27" i="6"/>
  <c r="D27" i="6" s="1"/>
  <c r="E27" i="6" s="1"/>
  <c r="L27" i="6"/>
  <c r="O27" i="6"/>
  <c r="I20" i="6"/>
  <c r="L20" i="6"/>
  <c r="O20" i="6"/>
  <c r="I13" i="6"/>
  <c r="D13" i="6" s="1"/>
  <c r="E13" i="6" s="1"/>
  <c r="L13" i="6"/>
  <c r="O13" i="6"/>
  <c r="I14" i="6"/>
  <c r="L14" i="6"/>
  <c r="O14" i="6"/>
  <c r="I34" i="5"/>
  <c r="L34" i="5"/>
  <c r="O34" i="5"/>
  <c r="I23" i="5"/>
  <c r="L23" i="5"/>
  <c r="O23" i="5"/>
  <c r="I16" i="5"/>
  <c r="L16" i="5"/>
  <c r="O16" i="5"/>
  <c r="I9" i="5"/>
  <c r="L9" i="5"/>
  <c r="O9" i="5"/>
  <c r="I23" i="4"/>
  <c r="L23" i="4"/>
  <c r="O23" i="4"/>
  <c r="I25" i="4"/>
  <c r="L25" i="4"/>
  <c r="O25" i="4"/>
  <c r="I26" i="4"/>
  <c r="L26" i="4"/>
  <c r="O26" i="4"/>
  <c r="I32" i="4"/>
  <c r="L32" i="4"/>
  <c r="D32" i="4" s="1"/>
  <c r="O32" i="4"/>
  <c r="I18" i="4"/>
  <c r="L18" i="4"/>
  <c r="O18" i="4"/>
  <c r="O9" i="4"/>
  <c r="L9" i="4"/>
  <c r="I9" i="4"/>
  <c r="D9" i="4" s="1"/>
  <c r="I35" i="3"/>
  <c r="L35" i="3"/>
  <c r="O35" i="3"/>
  <c r="I28" i="3"/>
  <c r="L28" i="3"/>
  <c r="O28" i="3"/>
  <c r="I21" i="3"/>
  <c r="L21" i="3"/>
  <c r="O21" i="3"/>
  <c r="I14" i="3"/>
  <c r="L14" i="3"/>
  <c r="O14" i="3"/>
  <c r="I7" i="3"/>
  <c r="L7" i="3"/>
  <c r="O7" i="3"/>
  <c r="I28" i="2"/>
  <c r="D28" i="2" s="1"/>
  <c r="E28" i="2" s="1"/>
  <c r="L28" i="2"/>
  <c r="O28" i="2"/>
  <c r="I21" i="2"/>
  <c r="L21" i="2"/>
  <c r="O21" i="2"/>
  <c r="I14" i="2"/>
  <c r="D14" i="2" s="1"/>
  <c r="E14" i="2" s="1"/>
  <c r="L14" i="2"/>
  <c r="O14" i="2"/>
  <c r="I7" i="2"/>
  <c r="L7" i="2"/>
  <c r="O7" i="2"/>
  <c r="I31" i="1"/>
  <c r="D31" i="1" s="1"/>
  <c r="E31" i="1" s="1"/>
  <c r="L31" i="1"/>
  <c r="O31" i="1"/>
  <c r="I24" i="1"/>
  <c r="D24" i="1" s="1"/>
  <c r="E24" i="1" s="1"/>
  <c r="L24" i="1"/>
  <c r="O24" i="1"/>
  <c r="I17" i="1"/>
  <c r="D17" i="1" s="1"/>
  <c r="E17" i="1" s="1"/>
  <c r="L17" i="1"/>
  <c r="O17" i="1"/>
  <c r="I10" i="1"/>
  <c r="L10" i="1"/>
  <c r="O10" i="1"/>
  <c r="I13" i="19"/>
  <c r="L13" i="19"/>
  <c r="O13" i="19"/>
  <c r="I14" i="19"/>
  <c r="L14" i="19"/>
  <c r="O14" i="19"/>
  <c r="E20" i="5" l="1"/>
  <c r="E2" i="5"/>
  <c r="D10" i="1"/>
  <c r="D21" i="2"/>
  <c r="D7" i="2"/>
  <c r="D28" i="3"/>
  <c r="D14" i="3"/>
  <c r="D7" i="3"/>
  <c r="D21" i="3"/>
  <c r="D35" i="3"/>
  <c r="E35" i="3" s="1"/>
  <c r="E32" i="4"/>
  <c r="D26" i="4"/>
  <c r="E26" i="4" s="1"/>
  <c r="D18" i="4"/>
  <c r="D25" i="4"/>
  <c r="D23" i="4"/>
  <c r="E23" i="4" s="1"/>
  <c r="D34" i="5"/>
  <c r="D16" i="5"/>
  <c r="D23" i="5"/>
  <c r="D20" i="6"/>
  <c r="D34" i="6"/>
  <c r="E34" i="6" s="1"/>
  <c r="D14" i="6"/>
  <c r="E14" i="6" s="1"/>
  <c r="D11" i="18"/>
  <c r="D25" i="18"/>
  <c r="D15" i="8"/>
  <c r="D29" i="8"/>
  <c r="D8" i="8"/>
  <c r="D22" i="8"/>
  <c r="D12" i="19"/>
  <c r="D10" i="10"/>
  <c r="D24" i="10"/>
  <c r="D31" i="10"/>
  <c r="D17" i="10"/>
  <c r="E24" i="10"/>
  <c r="D21" i="11"/>
  <c r="D14" i="11"/>
  <c r="D28" i="11"/>
  <c r="E19" i="12"/>
  <c r="E25" i="12"/>
  <c r="E26" i="12"/>
  <c r="E28" i="11"/>
  <c r="E34" i="5"/>
  <c r="D9" i="5"/>
  <c r="E25" i="4"/>
  <c r="E9" i="4"/>
  <c r="D14" i="19"/>
  <c r="E14" i="19" s="1"/>
  <c r="D13" i="19"/>
  <c r="E13" i="19" s="1"/>
  <c r="E10" i="1" l="1"/>
  <c r="E7" i="2"/>
  <c r="E21" i="2"/>
  <c r="E14" i="3"/>
  <c r="E21" i="3"/>
  <c r="E7" i="3"/>
  <c r="E28" i="3"/>
  <c r="E18" i="4"/>
  <c r="E9" i="5"/>
  <c r="E23" i="5"/>
  <c r="E16" i="5"/>
  <c r="E20" i="6"/>
  <c r="E25" i="18"/>
  <c r="E11" i="18"/>
  <c r="E15" i="8"/>
  <c r="E22" i="8"/>
  <c r="E8" i="8"/>
  <c r="E29" i="8"/>
  <c r="E12" i="19"/>
  <c r="E17" i="10"/>
  <c r="E31" i="10"/>
  <c r="E10" i="10"/>
  <c r="E14" i="11"/>
  <c r="E21" i="11"/>
  <c r="I27" i="4"/>
  <c r="L27" i="4"/>
  <c r="O27" i="4"/>
  <c r="D27" i="4" l="1"/>
  <c r="I34" i="12"/>
  <c r="L34" i="12"/>
  <c r="O34" i="12"/>
  <c r="I27" i="12"/>
  <c r="L27" i="12"/>
  <c r="O27" i="12"/>
  <c r="I20" i="12"/>
  <c r="L20" i="12"/>
  <c r="O20" i="12"/>
  <c r="O6" i="12"/>
  <c r="L6" i="12"/>
  <c r="I6" i="12"/>
  <c r="I13" i="12"/>
  <c r="L13" i="12"/>
  <c r="O13" i="12"/>
  <c r="I29" i="11"/>
  <c r="L29" i="11"/>
  <c r="O29" i="11"/>
  <c r="I22" i="11"/>
  <c r="L22" i="11"/>
  <c r="O22" i="11"/>
  <c r="I15" i="11"/>
  <c r="L15" i="11"/>
  <c r="O15" i="11"/>
  <c r="I8" i="11"/>
  <c r="L8" i="11"/>
  <c r="O8" i="11"/>
  <c r="I32" i="10"/>
  <c r="L32" i="10"/>
  <c r="O32" i="10"/>
  <c r="I25" i="10"/>
  <c r="L25" i="10"/>
  <c r="O25" i="10"/>
  <c r="I18" i="10"/>
  <c r="L18" i="10"/>
  <c r="O18" i="10"/>
  <c r="I11" i="10"/>
  <c r="L11" i="10"/>
  <c r="O11" i="10"/>
  <c r="I34" i="19"/>
  <c r="L34" i="19"/>
  <c r="O34" i="19"/>
  <c r="I27" i="19"/>
  <c r="L27" i="19"/>
  <c r="O27" i="19"/>
  <c r="I20" i="19"/>
  <c r="L20" i="19"/>
  <c r="O20" i="19"/>
  <c r="I6" i="19"/>
  <c r="L6" i="19"/>
  <c r="O6" i="19"/>
  <c r="I30" i="8"/>
  <c r="L30" i="8"/>
  <c r="O30" i="8"/>
  <c r="I23" i="8"/>
  <c r="L23" i="8"/>
  <c r="O23" i="8"/>
  <c r="I16" i="8"/>
  <c r="L16" i="8"/>
  <c r="O16" i="8"/>
  <c r="I9" i="8"/>
  <c r="L9" i="8"/>
  <c r="O9" i="8"/>
  <c r="I33" i="18"/>
  <c r="L33" i="18"/>
  <c r="O33" i="18"/>
  <c r="I26" i="18"/>
  <c r="L26" i="18"/>
  <c r="O26" i="18"/>
  <c r="I19" i="18"/>
  <c r="L19" i="18"/>
  <c r="O19" i="18"/>
  <c r="I12" i="18"/>
  <c r="L12" i="18"/>
  <c r="O12" i="18"/>
  <c r="O35" i="6"/>
  <c r="L35" i="6"/>
  <c r="I35" i="6"/>
  <c r="D35" i="6" s="1"/>
  <c r="I28" i="6"/>
  <c r="L28" i="6"/>
  <c r="O28" i="6"/>
  <c r="I21" i="6"/>
  <c r="L21" i="6"/>
  <c r="O21" i="6"/>
  <c r="I7" i="6"/>
  <c r="L7" i="6"/>
  <c r="O7" i="6"/>
  <c r="I35" i="5"/>
  <c r="L35" i="5"/>
  <c r="O35" i="5"/>
  <c r="I31" i="5"/>
  <c r="L31" i="5"/>
  <c r="O31" i="5"/>
  <c r="I24" i="5"/>
  <c r="L24" i="5"/>
  <c r="O24" i="5"/>
  <c r="I25" i="5"/>
  <c r="L25" i="5"/>
  <c r="O25" i="5"/>
  <c r="I17" i="5"/>
  <c r="L17" i="5"/>
  <c r="O17" i="5"/>
  <c r="I14" i="5"/>
  <c r="L14" i="5"/>
  <c r="O14" i="5"/>
  <c r="I10" i="5"/>
  <c r="L10" i="5"/>
  <c r="O10" i="5"/>
  <c r="I19" i="4"/>
  <c r="L19" i="4"/>
  <c r="O19" i="4"/>
  <c r="I33" i="4"/>
  <c r="L33" i="4"/>
  <c r="O33" i="4"/>
  <c r="I12" i="4"/>
  <c r="L12" i="4"/>
  <c r="O12" i="4"/>
  <c r="I6" i="4"/>
  <c r="L6" i="4"/>
  <c r="O6" i="4"/>
  <c r="O36" i="3"/>
  <c r="L36" i="3"/>
  <c r="I36" i="3"/>
  <c r="I33" i="3"/>
  <c r="L33" i="3"/>
  <c r="O33" i="3"/>
  <c r="I29" i="3"/>
  <c r="L29" i="3"/>
  <c r="O29" i="3"/>
  <c r="I22" i="3"/>
  <c r="L22" i="3"/>
  <c r="O22" i="3"/>
  <c r="I8" i="3"/>
  <c r="L8" i="3"/>
  <c r="O8" i="3"/>
  <c r="I9" i="3"/>
  <c r="L9" i="3"/>
  <c r="O9" i="3"/>
  <c r="I10" i="3"/>
  <c r="L10" i="3"/>
  <c r="O10" i="3"/>
  <c r="I11" i="3"/>
  <c r="L11" i="3"/>
  <c r="O11" i="3"/>
  <c r="I12" i="3"/>
  <c r="L12" i="3"/>
  <c r="O12" i="3"/>
  <c r="I15" i="3"/>
  <c r="L15" i="3"/>
  <c r="O15" i="3"/>
  <c r="I29" i="2"/>
  <c r="L29" i="2"/>
  <c r="O29" i="2"/>
  <c r="I30" i="2"/>
  <c r="L30" i="2"/>
  <c r="O30" i="2"/>
  <c r="I22" i="2"/>
  <c r="L22" i="2"/>
  <c r="O22" i="2"/>
  <c r="I23" i="2"/>
  <c r="L23" i="2"/>
  <c r="O23" i="2"/>
  <c r="I15" i="2"/>
  <c r="L15" i="2"/>
  <c r="O15" i="2"/>
  <c r="I16" i="2"/>
  <c r="L16" i="2"/>
  <c r="O16" i="2"/>
  <c r="I8" i="2"/>
  <c r="L8" i="2"/>
  <c r="O8" i="2"/>
  <c r="I9" i="2"/>
  <c r="L9" i="2"/>
  <c r="O9" i="2"/>
  <c r="B3" i="1"/>
  <c r="I32" i="1"/>
  <c r="L32" i="1"/>
  <c r="O32" i="1"/>
  <c r="I33" i="1"/>
  <c r="L33" i="1"/>
  <c r="O33" i="1"/>
  <c r="I25" i="1"/>
  <c r="L25" i="1"/>
  <c r="O25" i="1"/>
  <c r="I26" i="1"/>
  <c r="L26" i="1"/>
  <c r="O26" i="1"/>
  <c r="I18" i="1"/>
  <c r="L18" i="1"/>
  <c r="O18" i="1"/>
  <c r="I19" i="1"/>
  <c r="L19" i="1"/>
  <c r="O19" i="1"/>
  <c r="I11" i="1"/>
  <c r="L11" i="1"/>
  <c r="O11" i="1"/>
  <c r="I12" i="1"/>
  <c r="L12" i="1"/>
  <c r="O12" i="1"/>
  <c r="D11" i="3" l="1"/>
  <c r="E11" i="3" s="1"/>
  <c r="E27" i="4"/>
  <c r="D11" i="10"/>
  <c r="D19" i="1"/>
  <c r="E19" i="1" s="1"/>
  <c r="D6" i="12"/>
  <c r="D27" i="12"/>
  <c r="E27" i="12" s="1"/>
  <c r="D21" i="6"/>
  <c r="D36" i="3"/>
  <c r="D11" i="1"/>
  <c r="D30" i="2"/>
  <c r="E30" i="2" s="1"/>
  <c r="D8" i="3"/>
  <c r="E35" i="6"/>
  <c r="D7" i="6"/>
  <c r="D20" i="12"/>
  <c r="E20" i="12" s="1"/>
  <c r="D33" i="3"/>
  <c r="D12" i="1"/>
  <c r="E12" i="1" s="1"/>
  <c r="D12" i="4"/>
  <c r="D12" i="18"/>
  <c r="D35" i="5"/>
  <c r="E35" i="5" s="1"/>
  <c r="D34" i="19"/>
  <c r="E34" i="19" s="1"/>
  <c r="D18" i="10"/>
  <c r="E8" i="3"/>
  <c r="E33" i="3"/>
  <c r="E21" i="6"/>
  <c r="E18" i="10"/>
  <c r="D33" i="1"/>
  <c r="E33" i="1" s="1"/>
  <c r="D15" i="3"/>
  <c r="D9" i="3"/>
  <c r="E9" i="3" s="1"/>
  <c r="D22" i="3"/>
  <c r="D33" i="4"/>
  <c r="D19" i="18"/>
  <c r="D33" i="18"/>
  <c r="E33" i="18" s="1"/>
  <c r="D26" i="1"/>
  <c r="E26" i="1" s="1"/>
  <c r="D15" i="2"/>
  <c r="D10" i="5"/>
  <c r="D25" i="5"/>
  <c r="D6" i="19"/>
  <c r="D32" i="10"/>
  <c r="D29" i="3"/>
  <c r="D32" i="1"/>
  <c r="D23" i="2"/>
  <c r="E23" i="2" s="1"/>
  <c r="D19" i="4"/>
  <c r="D14" i="5"/>
  <c r="E14" i="5" s="1"/>
  <c r="D24" i="5"/>
  <c r="D26" i="18"/>
  <c r="D9" i="8"/>
  <c r="D20" i="19"/>
  <c r="D22" i="11"/>
  <c r="D25" i="1"/>
  <c r="D10" i="3"/>
  <c r="E10" i="3" s="1"/>
  <c r="D28" i="6"/>
  <c r="D16" i="8"/>
  <c r="D30" i="8"/>
  <c r="D25" i="10"/>
  <c r="D34" i="12"/>
  <c r="E34" i="12" s="1"/>
  <c r="D13" i="12"/>
  <c r="D18" i="1"/>
  <c r="D22" i="2"/>
  <c r="D12" i="3"/>
  <c r="E12" i="3" s="1"/>
  <c r="D6" i="4"/>
  <c r="D17" i="5"/>
  <c r="D31" i="5"/>
  <c r="D27" i="19"/>
  <c r="E6" i="12"/>
  <c r="D8" i="11"/>
  <c r="D15" i="11"/>
  <c r="D29" i="11"/>
  <c r="D23" i="8"/>
  <c r="D9" i="2"/>
  <c r="E9" i="2" s="1"/>
  <c r="D29" i="2"/>
  <c r="D16" i="2"/>
  <c r="E16" i="2" s="1"/>
  <c r="D8" i="2"/>
  <c r="O28" i="12"/>
  <c r="L28" i="12"/>
  <c r="I28" i="12"/>
  <c r="D28" i="12" s="1"/>
  <c r="E28" i="12" s="1"/>
  <c r="O29" i="12"/>
  <c r="L29" i="12"/>
  <c r="I29" i="12"/>
  <c r="O36" i="12"/>
  <c r="L36" i="12"/>
  <c r="I36" i="12"/>
  <c r="D36" i="12" s="1"/>
  <c r="E36" i="12" s="1"/>
  <c r="O35" i="12"/>
  <c r="L35" i="12"/>
  <c r="I35" i="12"/>
  <c r="I21" i="12"/>
  <c r="L21" i="12"/>
  <c r="O21" i="12"/>
  <c r="I22" i="12"/>
  <c r="L22" i="12"/>
  <c r="O22" i="12"/>
  <c r="I14" i="12"/>
  <c r="L14" i="12"/>
  <c r="O14" i="12"/>
  <c r="I15" i="12"/>
  <c r="L15" i="12"/>
  <c r="O15" i="12"/>
  <c r="I7" i="12"/>
  <c r="L7" i="12"/>
  <c r="O7" i="12"/>
  <c r="I8" i="12"/>
  <c r="L8" i="12"/>
  <c r="O8" i="12"/>
  <c r="I30" i="11"/>
  <c r="L30" i="11"/>
  <c r="O30" i="11"/>
  <c r="I31" i="11"/>
  <c r="L31" i="11"/>
  <c r="O31" i="11"/>
  <c r="I23" i="11"/>
  <c r="L23" i="11"/>
  <c r="O23" i="11"/>
  <c r="I24" i="11"/>
  <c r="L24" i="11"/>
  <c r="O24" i="11"/>
  <c r="I16" i="11"/>
  <c r="L16" i="11"/>
  <c r="O16" i="11"/>
  <c r="I17" i="11"/>
  <c r="L17" i="11"/>
  <c r="O17" i="11"/>
  <c r="I9" i="11"/>
  <c r="L9" i="11"/>
  <c r="O9" i="11"/>
  <c r="I10" i="11"/>
  <c r="L10" i="11"/>
  <c r="O10" i="11"/>
  <c r="I33" i="10"/>
  <c r="L33" i="10"/>
  <c r="O33" i="10"/>
  <c r="I34" i="10"/>
  <c r="L34" i="10"/>
  <c r="O34" i="10"/>
  <c r="I26" i="10"/>
  <c r="L26" i="10"/>
  <c r="O26" i="10"/>
  <c r="I27" i="10"/>
  <c r="L27" i="10"/>
  <c r="O27" i="10"/>
  <c r="I19" i="10"/>
  <c r="L19" i="10"/>
  <c r="O19" i="10"/>
  <c r="I20" i="10"/>
  <c r="L20" i="10"/>
  <c r="O20" i="10"/>
  <c r="I12" i="10"/>
  <c r="L12" i="10"/>
  <c r="O12" i="10"/>
  <c r="I13" i="10"/>
  <c r="L13" i="10"/>
  <c r="O13" i="10"/>
  <c r="I6" i="10"/>
  <c r="L6" i="10"/>
  <c r="O6" i="10"/>
  <c r="O35" i="19"/>
  <c r="L35" i="19"/>
  <c r="I35" i="19"/>
  <c r="I28" i="19"/>
  <c r="L28" i="19"/>
  <c r="O28" i="19"/>
  <c r="I29" i="19"/>
  <c r="L29" i="19"/>
  <c r="O29" i="19"/>
  <c r="I21" i="19"/>
  <c r="L21" i="19"/>
  <c r="O21" i="19"/>
  <c r="I22" i="19"/>
  <c r="L22" i="19"/>
  <c r="O22" i="19"/>
  <c r="I15" i="19"/>
  <c r="L15" i="19"/>
  <c r="O15" i="19"/>
  <c r="I7" i="19"/>
  <c r="L7" i="19"/>
  <c r="O7" i="19"/>
  <c r="I8" i="19"/>
  <c r="L8" i="19"/>
  <c r="O8" i="19"/>
  <c r="I31" i="8"/>
  <c r="L31" i="8"/>
  <c r="O31" i="8"/>
  <c r="I32" i="8"/>
  <c r="L32" i="8"/>
  <c r="O32" i="8"/>
  <c r="I24" i="8"/>
  <c r="L24" i="8"/>
  <c r="O24" i="8"/>
  <c r="I25" i="8"/>
  <c r="L25" i="8"/>
  <c r="O25" i="8"/>
  <c r="I17" i="8"/>
  <c r="L17" i="8"/>
  <c r="O17" i="8"/>
  <c r="I18" i="8"/>
  <c r="L18" i="8"/>
  <c r="O18" i="8"/>
  <c r="I10" i="8"/>
  <c r="L10" i="8"/>
  <c r="O10" i="8"/>
  <c r="I11" i="8"/>
  <c r="L11" i="8"/>
  <c r="O11" i="8"/>
  <c r="I34" i="18"/>
  <c r="L34" i="18"/>
  <c r="O34" i="18"/>
  <c r="I35" i="18"/>
  <c r="L35" i="18"/>
  <c r="O35" i="18"/>
  <c r="I27" i="18"/>
  <c r="L27" i="18"/>
  <c r="O27" i="18"/>
  <c r="I28" i="18"/>
  <c r="L28" i="18"/>
  <c r="O28" i="18"/>
  <c r="I20" i="18"/>
  <c r="L20" i="18"/>
  <c r="O20" i="18"/>
  <c r="I21" i="18"/>
  <c r="L21" i="18"/>
  <c r="O21" i="18"/>
  <c r="I13" i="18"/>
  <c r="L13" i="18"/>
  <c r="O13" i="18"/>
  <c r="I14" i="18"/>
  <c r="L14" i="18"/>
  <c r="O14" i="18"/>
  <c r="I7" i="18"/>
  <c r="L7" i="18"/>
  <c r="O7" i="18"/>
  <c r="I29" i="6"/>
  <c r="L29" i="6"/>
  <c r="O29" i="6"/>
  <c r="I30" i="6"/>
  <c r="L30" i="6"/>
  <c r="O30" i="6"/>
  <c r="I22" i="6"/>
  <c r="L22" i="6"/>
  <c r="O22" i="6"/>
  <c r="I23" i="6"/>
  <c r="L23" i="6"/>
  <c r="O23" i="6"/>
  <c r="I15" i="6"/>
  <c r="L15" i="6"/>
  <c r="O15" i="6"/>
  <c r="I16" i="6"/>
  <c r="L16" i="6"/>
  <c r="O16" i="6"/>
  <c r="I8" i="6"/>
  <c r="L8" i="6"/>
  <c r="O8" i="6"/>
  <c r="D8" i="6" s="1"/>
  <c r="I32" i="5"/>
  <c r="L32" i="5"/>
  <c r="O32" i="5"/>
  <c r="I33" i="5"/>
  <c r="L33" i="5"/>
  <c r="O33" i="5"/>
  <c r="I26" i="5"/>
  <c r="L26" i="5"/>
  <c r="O26" i="5"/>
  <c r="I18" i="5"/>
  <c r="L18" i="5"/>
  <c r="O18" i="5"/>
  <c r="I11" i="5"/>
  <c r="L11" i="5"/>
  <c r="O11" i="5"/>
  <c r="I12" i="5"/>
  <c r="L12" i="5"/>
  <c r="O12" i="5"/>
  <c r="I34" i="4"/>
  <c r="L34" i="4"/>
  <c r="O34" i="4"/>
  <c r="O35" i="4"/>
  <c r="L35" i="4"/>
  <c r="I35" i="4"/>
  <c r="I30" i="4"/>
  <c r="L30" i="4"/>
  <c r="O30" i="4"/>
  <c r="I28" i="4"/>
  <c r="L28" i="4"/>
  <c r="O28" i="4"/>
  <c r="I20" i="4"/>
  <c r="L20" i="4"/>
  <c r="O20" i="4"/>
  <c r="I21" i="4"/>
  <c r="L21" i="4"/>
  <c r="O21" i="4"/>
  <c r="I13" i="4"/>
  <c r="L13" i="4"/>
  <c r="O13" i="4"/>
  <c r="I14" i="4"/>
  <c r="L14" i="4"/>
  <c r="O14" i="4"/>
  <c r="I15" i="4"/>
  <c r="L15" i="4"/>
  <c r="O15" i="4"/>
  <c r="I7" i="4"/>
  <c r="L7" i="4"/>
  <c r="O7" i="4"/>
  <c r="I30" i="3"/>
  <c r="L30" i="3"/>
  <c r="O30" i="3"/>
  <c r="I31" i="3"/>
  <c r="L31" i="3"/>
  <c r="O31" i="3"/>
  <c r="I23" i="3"/>
  <c r="L23" i="3"/>
  <c r="O23" i="3"/>
  <c r="I24" i="3"/>
  <c r="L24" i="3"/>
  <c r="O24" i="3"/>
  <c r="I16" i="3"/>
  <c r="L16" i="3"/>
  <c r="O16" i="3"/>
  <c r="D16" i="3" s="1"/>
  <c r="E16" i="3" s="1"/>
  <c r="I17" i="3"/>
  <c r="L17" i="3"/>
  <c r="O17" i="3"/>
  <c r="I31" i="2"/>
  <c r="L31" i="2"/>
  <c r="O31" i="2"/>
  <c r="I24" i="2"/>
  <c r="L24" i="2"/>
  <c r="O24" i="2"/>
  <c r="I17" i="2"/>
  <c r="L17" i="2"/>
  <c r="O17" i="2"/>
  <c r="I10" i="2"/>
  <c r="L10" i="2"/>
  <c r="O10" i="2"/>
  <c r="I13" i="1"/>
  <c r="L13" i="1"/>
  <c r="O13" i="1"/>
  <c r="I20" i="1"/>
  <c r="L20" i="1"/>
  <c r="O20" i="1"/>
  <c r="I27" i="1"/>
  <c r="L27" i="1"/>
  <c r="O27" i="1"/>
  <c r="I34" i="1"/>
  <c r="L34" i="1"/>
  <c r="O34" i="1"/>
  <c r="E32" i="1" l="1"/>
  <c r="E11" i="1"/>
  <c r="E29" i="2"/>
  <c r="E22" i="2"/>
  <c r="E15" i="2"/>
  <c r="E29" i="3"/>
  <c r="E33" i="4"/>
  <c r="E19" i="4"/>
  <c r="E6" i="4"/>
  <c r="E12" i="4"/>
  <c r="E24" i="5"/>
  <c r="E7" i="6"/>
  <c r="E12" i="18"/>
  <c r="E30" i="8"/>
  <c r="E16" i="8"/>
  <c r="E9" i="8"/>
  <c r="E11" i="10"/>
  <c r="E22" i="11"/>
  <c r="D29" i="6"/>
  <c r="E29" i="6" s="1"/>
  <c r="D17" i="2"/>
  <c r="E17" i="2" s="1"/>
  <c r="D13" i="10"/>
  <c r="E13" i="10" s="1"/>
  <c r="D34" i="18"/>
  <c r="E34" i="18" s="1"/>
  <c r="D18" i="5"/>
  <c r="E18" i="5" s="1"/>
  <c r="D23" i="6"/>
  <c r="E23" i="6" s="1"/>
  <c r="D20" i="1"/>
  <c r="E20" i="1" s="1"/>
  <c r="D13" i="18"/>
  <c r="D26" i="10"/>
  <c r="D33" i="5"/>
  <c r="E33" i="5" s="1"/>
  <c r="D30" i="4"/>
  <c r="E30" i="4" s="1"/>
  <c r="D27" i="18"/>
  <c r="E27" i="18" s="1"/>
  <c r="D31" i="8"/>
  <c r="D31" i="11"/>
  <c r="E31" i="11" s="1"/>
  <c r="E18" i="1"/>
  <c r="E28" i="6"/>
  <c r="E19" i="18"/>
  <c r="E26" i="18"/>
  <c r="D24" i="8"/>
  <c r="E24" i="8" s="1"/>
  <c r="D27" i="1"/>
  <c r="E27" i="1" s="1"/>
  <c r="D13" i="4"/>
  <c r="E13" i="4" s="1"/>
  <c r="D9" i="11"/>
  <c r="E9" i="11" s="1"/>
  <c r="D7" i="12"/>
  <c r="E13" i="12"/>
  <c r="E25" i="5"/>
  <c r="D20" i="18"/>
  <c r="E20" i="18" s="1"/>
  <c r="E27" i="19"/>
  <c r="E25" i="1"/>
  <c r="E10" i="5"/>
  <c r="E36" i="3"/>
  <c r="D32" i="5"/>
  <c r="E32" i="5" s="1"/>
  <c r="D8" i="19"/>
  <c r="E8" i="19" s="1"/>
  <c r="D6" i="10"/>
  <c r="D33" i="10"/>
  <c r="E33" i="10" s="1"/>
  <c r="E6" i="19"/>
  <c r="E31" i="5"/>
  <c r="E22" i="3"/>
  <c r="D16" i="11"/>
  <c r="E16" i="11" s="1"/>
  <c r="D21" i="4"/>
  <c r="E21" i="4" s="1"/>
  <c r="D11" i="5"/>
  <c r="D17" i="8"/>
  <c r="E17" i="8" s="1"/>
  <c r="D32" i="8"/>
  <c r="E32" i="8" s="1"/>
  <c r="D22" i="19"/>
  <c r="E22" i="19" s="1"/>
  <c r="D20" i="10"/>
  <c r="E20" i="10" s="1"/>
  <c r="E17" i="5"/>
  <c r="E25" i="10"/>
  <c r="E20" i="19"/>
  <c r="E32" i="10"/>
  <c r="D15" i="6"/>
  <c r="D14" i="12"/>
  <c r="E14" i="12" s="1"/>
  <c r="D17" i="3"/>
  <c r="E17" i="3" s="1"/>
  <c r="D14" i="4"/>
  <c r="E14" i="4" s="1"/>
  <c r="D28" i="18"/>
  <c r="E28" i="18" s="1"/>
  <c r="D10" i="8"/>
  <c r="E10" i="8" s="1"/>
  <c r="D8" i="12"/>
  <c r="E8" i="12" s="1"/>
  <c r="D29" i="12"/>
  <c r="E29" i="12" s="1"/>
  <c r="E15" i="3"/>
  <c r="D17" i="11"/>
  <c r="E17" i="11" s="1"/>
  <c r="D10" i="11"/>
  <c r="E10" i="11" s="1"/>
  <c r="D23" i="11"/>
  <c r="E29" i="11"/>
  <c r="D30" i="11"/>
  <c r="E30" i="11" s="1"/>
  <c r="E15" i="11"/>
  <c r="E8" i="11"/>
  <c r="D18" i="8"/>
  <c r="E18" i="8" s="1"/>
  <c r="E23" i="8"/>
  <c r="D31" i="2"/>
  <c r="E31" i="2" s="1"/>
  <c r="E8" i="2"/>
  <c r="E8" i="6"/>
  <c r="E31" i="8"/>
  <c r="E13" i="18"/>
  <c r="E7" i="12"/>
  <c r="D34" i="1"/>
  <c r="D30" i="3"/>
  <c r="D16" i="6"/>
  <c r="E16" i="6" s="1"/>
  <c r="D13" i="1"/>
  <c r="E13" i="1" s="1"/>
  <c r="D23" i="3"/>
  <c r="D15" i="4"/>
  <c r="E15" i="4" s="1"/>
  <c r="D22" i="6"/>
  <c r="E26" i="6" s="1"/>
  <c r="E2" i="6" s="1"/>
  <c r="H8" i="16" s="1"/>
  <c r="D7" i="18"/>
  <c r="E7" i="18" s="1"/>
  <c r="D35" i="18"/>
  <c r="E35" i="18" s="1"/>
  <c r="D19" i="10"/>
  <c r="D24" i="2"/>
  <c r="D25" i="8"/>
  <c r="E25" i="8" s="1"/>
  <c r="D28" i="4"/>
  <c r="D34" i="4"/>
  <c r="E34" i="4" s="1"/>
  <c r="D11" i="8"/>
  <c r="E11" i="8" s="1"/>
  <c r="D7" i="19"/>
  <c r="D12" i="10"/>
  <c r="D22" i="12"/>
  <c r="E22" i="12" s="1"/>
  <c r="D14" i="18"/>
  <c r="D21" i="18"/>
  <c r="E21" i="18" s="1"/>
  <c r="D21" i="19"/>
  <c r="E21" i="19" s="1"/>
  <c r="D28" i="19"/>
  <c r="E28" i="19" s="1"/>
  <c r="D24" i="11"/>
  <c r="E24" i="11" s="1"/>
  <c r="D15" i="12"/>
  <c r="E15" i="12" s="1"/>
  <c r="D10" i="2"/>
  <c r="D31" i="3"/>
  <c r="E31" i="3" s="1"/>
  <c r="D35" i="4"/>
  <c r="E35" i="4" s="1"/>
  <c r="D12" i="5"/>
  <c r="E12" i="5" s="1"/>
  <c r="D30" i="6"/>
  <c r="E30" i="6" s="1"/>
  <c r="D27" i="10"/>
  <c r="E27" i="10" s="1"/>
  <c r="D34" i="10"/>
  <c r="E34" i="10" s="1"/>
  <c r="D21" i="12"/>
  <c r="D35" i="12"/>
  <c r="E35" i="12" s="1"/>
  <c r="D24" i="3"/>
  <c r="E24" i="3" s="1"/>
  <c r="D7" i="4"/>
  <c r="D20" i="4"/>
  <c r="D15" i="19"/>
  <c r="D35" i="19"/>
  <c r="D29" i="19"/>
  <c r="E29" i="19" s="1"/>
  <c r="D26" i="5"/>
  <c r="I36" i="10"/>
  <c r="L36" i="10"/>
  <c r="O36" i="10"/>
  <c r="O7" i="10"/>
  <c r="L7" i="10"/>
  <c r="I7" i="10"/>
  <c r="O36" i="18"/>
  <c r="L36" i="18"/>
  <c r="I36" i="18"/>
  <c r="D36" i="18" s="1"/>
  <c r="I10" i="6"/>
  <c r="L10" i="6"/>
  <c r="O10" i="6"/>
  <c r="I22" i="4"/>
  <c r="L22" i="4"/>
  <c r="O22" i="4"/>
  <c r="I33" i="2"/>
  <c r="L33" i="2"/>
  <c r="O33" i="2"/>
  <c r="I36" i="1"/>
  <c r="L36" i="1"/>
  <c r="O36" i="1"/>
  <c r="E7" i="19" l="1"/>
  <c r="E26" i="10"/>
  <c r="E6" i="10"/>
  <c r="E14" i="18"/>
  <c r="E28" i="4"/>
  <c r="E15" i="6"/>
  <c r="E11" i="5"/>
  <c r="D33" i="2"/>
  <c r="E33" i="2" s="1"/>
  <c r="E23" i="11"/>
  <c r="E7" i="4"/>
  <c r="E24" i="2"/>
  <c r="E23" i="3"/>
  <c r="D7" i="10"/>
  <c r="E7" i="10" s="1"/>
  <c r="E19" i="10"/>
  <c r="E21" i="12"/>
  <c r="E10" i="2"/>
  <c r="E20" i="4"/>
  <c r="E12" i="10"/>
  <c r="E22" i="6"/>
  <c r="E34" i="1"/>
  <c r="E35" i="19"/>
  <c r="D22" i="4"/>
  <c r="E22" i="4" s="1"/>
  <c r="E30" i="3"/>
  <c r="E15" i="19"/>
  <c r="E26" i="5"/>
  <c r="D36" i="10"/>
  <c r="E36" i="10" s="1"/>
  <c r="D36" i="1"/>
  <c r="E36" i="1" s="1"/>
  <c r="E36" i="18"/>
  <c r="D10" i="6"/>
  <c r="I7" i="1"/>
  <c r="L7" i="1"/>
  <c r="O7" i="1"/>
  <c r="D7" i="1" l="1"/>
  <c r="E10" i="6"/>
  <c r="E7" i="1" l="1"/>
  <c r="I23" i="12"/>
  <c r="L23" i="12"/>
  <c r="O23" i="12"/>
  <c r="I16" i="12"/>
  <c r="L16" i="12"/>
  <c r="O16" i="12"/>
  <c r="I9" i="12"/>
  <c r="L9" i="12"/>
  <c r="O9" i="12"/>
  <c r="I32" i="11"/>
  <c r="L32" i="11"/>
  <c r="O32" i="11"/>
  <c r="I25" i="11"/>
  <c r="L25" i="11"/>
  <c r="O25" i="11"/>
  <c r="I18" i="11"/>
  <c r="L18" i="11"/>
  <c r="O18" i="11"/>
  <c r="I11" i="11"/>
  <c r="L11" i="11"/>
  <c r="O11" i="11"/>
  <c r="O35" i="10"/>
  <c r="L35" i="10"/>
  <c r="I35" i="10"/>
  <c r="I28" i="10"/>
  <c r="L28" i="10"/>
  <c r="O28" i="10"/>
  <c r="I21" i="10"/>
  <c r="L21" i="10"/>
  <c r="O21" i="10"/>
  <c r="I14" i="10"/>
  <c r="L14" i="10"/>
  <c r="O14" i="10"/>
  <c r="I30" i="19"/>
  <c r="L30" i="19"/>
  <c r="O30" i="19"/>
  <c r="I23" i="19"/>
  <c r="L23" i="19"/>
  <c r="O23" i="19"/>
  <c r="I16" i="19"/>
  <c r="L16" i="19"/>
  <c r="O16" i="19"/>
  <c r="I9" i="19"/>
  <c r="L9" i="19"/>
  <c r="O9" i="19"/>
  <c r="I6" i="8"/>
  <c r="L6" i="8"/>
  <c r="O6" i="8"/>
  <c r="I33" i="8"/>
  <c r="L33" i="8"/>
  <c r="O33" i="8"/>
  <c r="I26" i="8"/>
  <c r="L26" i="8"/>
  <c r="O26" i="8"/>
  <c r="I19" i="8"/>
  <c r="L19" i="8"/>
  <c r="O19" i="8"/>
  <c r="I12" i="8"/>
  <c r="L12" i="8"/>
  <c r="O12" i="8"/>
  <c r="I29" i="18"/>
  <c r="L29" i="18"/>
  <c r="O29" i="18"/>
  <c r="I22" i="18"/>
  <c r="L22" i="18"/>
  <c r="O22" i="18"/>
  <c r="I15" i="18"/>
  <c r="L15" i="18"/>
  <c r="O15" i="18"/>
  <c r="I8" i="18"/>
  <c r="L8" i="18"/>
  <c r="O8" i="18"/>
  <c r="I17" i="6"/>
  <c r="L17" i="6"/>
  <c r="O17" i="6"/>
  <c r="I31" i="6"/>
  <c r="L31" i="6"/>
  <c r="O31" i="6"/>
  <c r="I27" i="5"/>
  <c r="L27" i="5"/>
  <c r="O27" i="5"/>
  <c r="I28" i="5"/>
  <c r="L28" i="5"/>
  <c r="O28" i="5"/>
  <c r="I13" i="5"/>
  <c r="L13" i="5"/>
  <c r="O13" i="5"/>
  <c r="I7" i="5"/>
  <c r="L7" i="5"/>
  <c r="O7" i="5"/>
  <c r="I29" i="4"/>
  <c r="L29" i="4"/>
  <c r="O29" i="4"/>
  <c r="D18" i="11" l="1"/>
  <c r="D23" i="19"/>
  <c r="D26" i="8"/>
  <c r="D35" i="10"/>
  <c r="E37" i="10" s="1"/>
  <c r="D19" i="8"/>
  <c r="D16" i="19"/>
  <c r="D23" i="12"/>
  <c r="D25" i="11"/>
  <c r="D6" i="8"/>
  <c r="D21" i="10"/>
  <c r="D28" i="5"/>
  <c r="E28" i="5" s="1"/>
  <c r="D17" i="6"/>
  <c r="D28" i="10"/>
  <c r="D11" i="11"/>
  <c r="D9" i="12"/>
  <c r="D9" i="19"/>
  <c r="D32" i="11"/>
  <c r="D30" i="19"/>
  <c r="D14" i="10"/>
  <c r="D27" i="5"/>
  <c r="D31" i="6"/>
  <c r="D33" i="8"/>
  <c r="D16" i="12"/>
  <c r="D12" i="8"/>
  <c r="D29" i="18"/>
  <c r="D22" i="18"/>
  <c r="D15" i="18"/>
  <c r="D8" i="18"/>
  <c r="D13" i="5"/>
  <c r="D7" i="5"/>
  <c r="D29" i="4"/>
  <c r="I32" i="3"/>
  <c r="L32" i="3"/>
  <c r="O32" i="3"/>
  <c r="I25" i="3"/>
  <c r="L25" i="3"/>
  <c r="O25" i="3"/>
  <c r="I18" i="3"/>
  <c r="L18" i="3"/>
  <c r="O18" i="3"/>
  <c r="O32" i="2"/>
  <c r="L32" i="2"/>
  <c r="I32" i="2"/>
  <c r="I25" i="2"/>
  <c r="L25" i="2"/>
  <c r="O25" i="2"/>
  <c r="I18" i="2"/>
  <c r="L18" i="2"/>
  <c r="O18" i="2"/>
  <c r="I11" i="2"/>
  <c r="L11" i="2"/>
  <c r="O11" i="2"/>
  <c r="O35" i="1"/>
  <c r="L35" i="1"/>
  <c r="I35" i="1"/>
  <c r="I28" i="1"/>
  <c r="L28" i="1"/>
  <c r="O28" i="1"/>
  <c r="I21" i="1"/>
  <c r="L21" i="1"/>
  <c r="O21" i="1"/>
  <c r="I14" i="1"/>
  <c r="L14" i="1"/>
  <c r="O14" i="1"/>
  <c r="I8" i="1"/>
  <c r="L8" i="1"/>
  <c r="O8" i="1"/>
  <c r="E35" i="10" l="1"/>
  <c r="E19" i="8"/>
  <c r="E32" i="11"/>
  <c r="E31" i="6"/>
  <c r="E18" i="11"/>
  <c r="E6" i="8"/>
  <c r="E26" i="8"/>
  <c r="E30" i="19"/>
  <c r="E23" i="19"/>
  <c r="D8" i="1"/>
  <c r="E13" i="5"/>
  <c r="E27" i="5"/>
  <c r="D14" i="1"/>
  <c r="D32" i="3"/>
  <c r="E9" i="12"/>
  <c r="E12" i="8"/>
  <c r="E14" i="10"/>
  <c r="E11" i="11"/>
  <c r="E25" i="11"/>
  <c r="E33" i="8"/>
  <c r="E21" i="10"/>
  <c r="D25" i="3"/>
  <c r="E7" i="5"/>
  <c r="E28" i="10"/>
  <c r="E23" i="12"/>
  <c r="E16" i="12"/>
  <c r="E17" i="6"/>
  <c r="E16" i="19"/>
  <c r="E29" i="4"/>
  <c r="E9" i="19"/>
  <c r="E29" i="18"/>
  <c r="E8" i="18"/>
  <c r="E15" i="18"/>
  <c r="E22" i="18"/>
  <c r="D18" i="3"/>
  <c r="D11" i="2"/>
  <c r="D32" i="2"/>
  <c r="D25" i="2"/>
  <c r="D18" i="2"/>
  <c r="D35" i="1"/>
  <c r="D28" i="1"/>
  <c r="D21" i="1"/>
  <c r="O24" i="12"/>
  <c r="L24" i="12"/>
  <c r="I24" i="12"/>
  <c r="O17" i="12"/>
  <c r="L17" i="12"/>
  <c r="I17" i="12"/>
  <c r="O10" i="12"/>
  <c r="L10" i="12"/>
  <c r="I10" i="12"/>
  <c r="O33" i="11"/>
  <c r="L33" i="11"/>
  <c r="I33" i="11"/>
  <c r="O26" i="11"/>
  <c r="L26" i="11"/>
  <c r="I26" i="11"/>
  <c r="O19" i="11"/>
  <c r="L19" i="11"/>
  <c r="I19" i="11"/>
  <c r="O12" i="11"/>
  <c r="L12" i="11"/>
  <c r="I12" i="11"/>
  <c r="O15" i="10"/>
  <c r="L15" i="10"/>
  <c r="I15" i="10"/>
  <c r="O22" i="10"/>
  <c r="L22" i="10"/>
  <c r="I22" i="10"/>
  <c r="O29" i="10"/>
  <c r="L29" i="10"/>
  <c r="I29" i="10"/>
  <c r="O31" i="19"/>
  <c r="L31" i="19"/>
  <c r="I31" i="19"/>
  <c r="O24" i="19"/>
  <c r="L24" i="19"/>
  <c r="I24" i="19"/>
  <c r="O17" i="19"/>
  <c r="L17" i="19"/>
  <c r="I17" i="19"/>
  <c r="O10" i="19"/>
  <c r="L10" i="19"/>
  <c r="I10" i="19"/>
  <c r="O34" i="8"/>
  <c r="L34" i="8"/>
  <c r="I34" i="8"/>
  <c r="O27" i="8"/>
  <c r="L27" i="8"/>
  <c r="I27" i="8"/>
  <c r="O20" i="8"/>
  <c r="L20" i="8"/>
  <c r="I20" i="8"/>
  <c r="O13" i="8"/>
  <c r="L13" i="8"/>
  <c r="I13" i="8"/>
  <c r="O30" i="18"/>
  <c r="L30" i="18"/>
  <c r="I30" i="18"/>
  <c r="O23" i="18"/>
  <c r="L23" i="18"/>
  <c r="I23" i="18"/>
  <c r="O16" i="18"/>
  <c r="L16" i="18"/>
  <c r="I16" i="18"/>
  <c r="O9" i="18"/>
  <c r="L9" i="18"/>
  <c r="I9" i="18"/>
  <c r="O32" i="6"/>
  <c r="L32" i="6"/>
  <c r="I32" i="6"/>
  <c r="O18" i="6"/>
  <c r="L18" i="6"/>
  <c r="I18" i="6"/>
  <c r="O11" i="6"/>
  <c r="L11" i="6"/>
  <c r="I11" i="6"/>
  <c r="O21" i="5"/>
  <c r="L21" i="5"/>
  <c r="I21" i="5"/>
  <c r="O16" i="4"/>
  <c r="L16" i="4"/>
  <c r="I16" i="4"/>
  <c r="O26" i="3"/>
  <c r="L26" i="3"/>
  <c r="I26" i="3"/>
  <c r="O19" i="3"/>
  <c r="L19" i="3"/>
  <c r="I19" i="3"/>
  <c r="E14" i="1" l="1"/>
  <c r="D9" i="18"/>
  <c r="D31" i="19"/>
  <c r="E32" i="3"/>
  <c r="D24" i="19"/>
  <c r="E25" i="19" s="1"/>
  <c r="D17" i="19"/>
  <c r="E18" i="19" s="1"/>
  <c r="D27" i="8"/>
  <c r="E28" i="8" s="1"/>
  <c r="D23" i="18"/>
  <c r="E24" i="18" s="1"/>
  <c r="D26" i="3"/>
  <c r="D12" i="11"/>
  <c r="E13" i="11" s="1"/>
  <c r="D16" i="4"/>
  <c r="D19" i="11"/>
  <c r="E20" i="11" s="1"/>
  <c r="D34" i="8"/>
  <c r="E35" i="8" s="1"/>
  <c r="D11" i="6"/>
  <c r="D26" i="11"/>
  <c r="E27" i="11" s="1"/>
  <c r="D19" i="3"/>
  <c r="E19" i="3" s="1"/>
  <c r="D22" i="10"/>
  <c r="E23" i="10" s="1"/>
  <c r="D21" i="5"/>
  <c r="D30" i="18"/>
  <c r="E31" i="18" s="1"/>
  <c r="D10" i="12"/>
  <c r="E18" i="3"/>
  <c r="D13" i="8"/>
  <c r="E14" i="8" s="1"/>
  <c r="D15" i="10"/>
  <c r="E16" i="10" s="1"/>
  <c r="D24" i="12"/>
  <c r="E35" i="1"/>
  <c r="E32" i="2"/>
  <c r="E25" i="3"/>
  <c r="D18" i="6"/>
  <c r="E19" i="6" s="1"/>
  <c r="D29" i="10"/>
  <c r="E30" i="10" s="1"/>
  <c r="D17" i="12"/>
  <c r="D32" i="6"/>
  <c r="E33" i="6" s="1"/>
  <c r="D20" i="8"/>
  <c r="E21" i="8" s="1"/>
  <c r="E25" i="2"/>
  <c r="E9" i="18"/>
  <c r="D16" i="18"/>
  <c r="E17" i="18" s="1"/>
  <c r="E18" i="2"/>
  <c r="E11" i="2"/>
  <c r="E28" i="1"/>
  <c r="E8" i="1"/>
  <c r="E21" i="1"/>
  <c r="D33" i="11"/>
  <c r="E34" i="11" s="1"/>
  <c r="D10" i="19"/>
  <c r="E26" i="3" l="1"/>
  <c r="E31" i="19"/>
  <c r="E32" i="19"/>
  <c r="E2" i="11"/>
  <c r="E20" i="8"/>
  <c r="E26" i="11"/>
  <c r="E32" i="6"/>
  <c r="E19" i="11"/>
  <c r="E12" i="11"/>
  <c r="E17" i="19"/>
  <c r="E16" i="18"/>
  <c r="E30" i="18"/>
  <c r="E22" i="10"/>
  <c r="E27" i="8"/>
  <c r="E13" i="8"/>
  <c r="E21" i="5"/>
  <c r="E10" i="12"/>
  <c r="E11" i="6"/>
  <c r="E23" i="18"/>
  <c r="E15" i="10"/>
  <c r="E34" i="8"/>
  <c r="E16" i="4"/>
  <c r="E29" i="10"/>
  <c r="E18" i="6"/>
  <c r="E17" i="12"/>
  <c r="E24" i="12"/>
  <c r="E24" i="19"/>
  <c r="E33" i="11"/>
  <c r="E10" i="19"/>
  <c r="B3" i="19" l="1"/>
  <c r="R2" i="19"/>
  <c r="R1" i="19"/>
  <c r="O6" i="18"/>
  <c r="L6" i="18"/>
  <c r="I6" i="18"/>
  <c r="B3" i="18"/>
  <c r="R2" i="18"/>
  <c r="R1" i="18"/>
  <c r="D6" i="18" l="1"/>
  <c r="E6" i="18" l="1"/>
  <c r="B3" i="12" l="1"/>
  <c r="B3" i="11"/>
  <c r="B3" i="10"/>
  <c r="B3" i="8"/>
  <c r="B3" i="6"/>
  <c r="B3" i="5"/>
  <c r="B3" i="4"/>
  <c r="B3" i="3"/>
  <c r="B3" i="2"/>
  <c r="O26" i="2" l="1"/>
  <c r="O19" i="2"/>
  <c r="O12" i="2"/>
  <c r="L26" i="2"/>
  <c r="L19" i="2"/>
  <c r="L12" i="2"/>
  <c r="I26" i="2"/>
  <c r="I19" i="2"/>
  <c r="I12" i="2"/>
  <c r="O29" i="1"/>
  <c r="O22" i="1"/>
  <c r="O15" i="1"/>
  <c r="L29" i="1"/>
  <c r="L22" i="1"/>
  <c r="L15" i="1"/>
  <c r="I29" i="1"/>
  <c r="I22" i="1"/>
  <c r="I15" i="1"/>
  <c r="E3" i="10" l="1"/>
  <c r="R2" i="12" l="1"/>
  <c r="R2" i="11"/>
  <c r="R2" i="10"/>
  <c r="R2" i="8"/>
  <c r="R2" i="6"/>
  <c r="R2" i="5"/>
  <c r="R2" i="4"/>
  <c r="R2" i="3"/>
  <c r="R2" i="2"/>
  <c r="R2" i="1"/>
  <c r="D26" i="2" l="1"/>
  <c r="E26" i="2" l="1"/>
  <c r="D19" i="2"/>
  <c r="D29" i="1"/>
  <c r="D22" i="1"/>
  <c r="D15" i="1"/>
  <c r="E2" i="1" s="1"/>
  <c r="D12" i="2"/>
  <c r="E2" i="2" s="1"/>
  <c r="E3" i="2" l="1"/>
  <c r="E22" i="1"/>
  <c r="E29" i="1"/>
  <c r="E15" i="1"/>
  <c r="E19" i="2"/>
  <c r="E12" i="2"/>
  <c r="R1" i="12" l="1"/>
  <c r="R1" i="11"/>
  <c r="R1" i="10"/>
  <c r="R1" i="8"/>
  <c r="R1" i="6"/>
  <c r="R1" i="5"/>
  <c r="R1" i="4"/>
  <c r="R1" i="3"/>
  <c r="R1" i="2"/>
  <c r="R1" i="1"/>
  <c r="E3" i="6" l="1"/>
  <c r="D2" i="6" s="1"/>
  <c r="E3" i="11"/>
  <c r="H9" i="16"/>
  <c r="G9" i="16" s="1"/>
  <c r="E3" i="18"/>
  <c r="D2" i="18" s="1"/>
  <c r="H11" i="16"/>
  <c r="G11" i="16" s="1"/>
  <c r="E3" i="19"/>
  <c r="D2" i="19" s="1"/>
  <c r="E3" i="4" l="1"/>
  <c r="E3" i="8"/>
  <c r="D2" i="8" s="1"/>
  <c r="D2" i="10"/>
  <c r="E3" i="5"/>
  <c r="D2" i="5" s="1"/>
  <c r="E3" i="12"/>
  <c r="D2" i="12" s="1"/>
  <c r="D2" i="11"/>
  <c r="H10" i="16" l="1"/>
  <c r="G10" i="16" s="1"/>
  <c r="I10" i="16" s="1"/>
  <c r="J10" i="16" s="1"/>
  <c r="D2" i="4"/>
  <c r="H12" i="16"/>
  <c r="G12" i="16" s="1"/>
  <c r="I12" i="16" s="1"/>
  <c r="I9" i="16"/>
  <c r="J9" i="16" s="1"/>
  <c r="H14" i="16"/>
  <c r="H13" i="16"/>
  <c r="H6" i="16"/>
  <c r="H7" i="16"/>
  <c r="G14" i="16" l="1"/>
  <c r="I14" i="16" s="1"/>
  <c r="G13" i="16"/>
  <c r="I13" i="16" s="1"/>
  <c r="G7" i="16"/>
  <c r="I7" i="16" s="1"/>
  <c r="J7" i="16" s="1"/>
  <c r="G6" i="16"/>
  <c r="J12" i="16"/>
  <c r="J14" i="16" l="1"/>
  <c r="J13" i="16"/>
  <c r="I11" i="16"/>
  <c r="J11" i="16" s="1"/>
  <c r="I6" i="16"/>
  <c r="J6" i="16" s="1"/>
  <c r="E3" i="3" l="1"/>
  <c r="D2" i="3" s="1"/>
  <c r="H5" i="16"/>
  <c r="D2" i="2"/>
  <c r="E3" i="1" l="1"/>
  <c r="D2" i="1" s="1"/>
  <c r="G5" i="16"/>
  <c r="I5" i="16" s="1"/>
  <c r="J5" i="16" s="1"/>
  <c r="H4" i="16"/>
  <c r="G4" i="16" l="1"/>
  <c r="I4" i="16" s="1"/>
  <c r="J4" i="16" s="1"/>
  <c r="H3" i="16"/>
  <c r="G3" i="16" l="1"/>
  <c r="I3" i="16" s="1"/>
  <c r="J3" i="16" l="1"/>
  <c r="G8" i="16" l="1"/>
  <c r="G15" i="16" s="1"/>
  <c r="H15" i="16" l="1"/>
  <c r="I15" i="16" s="1"/>
  <c r="J15" i="16" s="1"/>
  <c r="I8" i="16"/>
  <c r="J8" i="16" s="1"/>
</calcChain>
</file>

<file path=xl/sharedStrings.xml><?xml version="1.0" encoding="utf-8"?>
<sst xmlns="http://schemas.openxmlformats.org/spreadsheetml/2006/main" count="526" uniqueCount="54">
  <si>
    <t>Donnerstag</t>
  </si>
  <si>
    <t>Freitag</t>
  </si>
  <si>
    <t>Samstag</t>
  </si>
  <si>
    <t>Sonntag</t>
  </si>
  <si>
    <t>Montag</t>
  </si>
  <si>
    <t>Dienstag</t>
  </si>
  <si>
    <t>Mittwoch</t>
  </si>
  <si>
    <t>FT</t>
  </si>
  <si>
    <t>Januar</t>
  </si>
  <si>
    <t>von</t>
  </si>
  <si>
    <t>bis</t>
  </si>
  <si>
    <t>Februar</t>
  </si>
  <si>
    <t>März</t>
  </si>
  <si>
    <t>April</t>
  </si>
  <si>
    <t>Mai</t>
  </si>
  <si>
    <t>Juni</t>
  </si>
  <si>
    <t>Juli</t>
  </si>
  <si>
    <t>August</t>
  </si>
  <si>
    <t>September</t>
  </si>
  <si>
    <t>Oktober</t>
  </si>
  <si>
    <t>November</t>
  </si>
  <si>
    <t>Dezember</t>
  </si>
  <si>
    <t>Differenz</t>
  </si>
  <si>
    <t>Monats IST</t>
  </si>
  <si>
    <t>Monats SOLL</t>
  </si>
  <si>
    <t>Beschäftigt von:</t>
  </si>
  <si>
    <t>bis:</t>
  </si>
  <si>
    <t>Name:</t>
  </si>
  <si>
    <t>Bereich:</t>
  </si>
  <si>
    <t>Matrikelnummer:</t>
  </si>
  <si>
    <t>Betreuer:</t>
  </si>
  <si>
    <t>Stunden/Woche:</t>
  </si>
  <si>
    <t>U / K</t>
  </si>
  <si>
    <t>Arbeitsbereich:</t>
  </si>
  <si>
    <t>Anmerkungen</t>
  </si>
  <si>
    <t>Karfreitag</t>
  </si>
  <si>
    <t>Ostermontag</t>
  </si>
  <si>
    <t>1. Mai / Tag der Arbeit</t>
  </si>
  <si>
    <t>Christi Himmelfahrt</t>
  </si>
  <si>
    <t>Fronleichnam</t>
  </si>
  <si>
    <t>Tag der Deutschen Einheit</t>
  </si>
  <si>
    <t>Allerheiligen</t>
  </si>
  <si>
    <t>1. Weihnachtstag</t>
  </si>
  <si>
    <t>2. Weihnachtstag</t>
  </si>
  <si>
    <t>Ostersonntag</t>
  </si>
  <si>
    <t xml:space="preserve">Stundennachweis: </t>
  </si>
  <si>
    <t>Pfingstmontag</t>
  </si>
  <si>
    <t>Pfingstsonntag</t>
  </si>
  <si>
    <t>Neujahr</t>
  </si>
  <si>
    <t xml:space="preserve">Dienstag </t>
  </si>
  <si>
    <t>Tage/Woche:</t>
  </si>
  <si>
    <t>Urlaubsanspruch in Tagen:</t>
  </si>
  <si>
    <t xml:space="preserve">Freitag </t>
  </si>
  <si>
    <t>Universität Paderborn, ZIM/VIT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</si>
</sst>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407]d/\ mmmm\ yyyy;@"/>
    <numFmt numFmtId="166" formatCode="0.0"/>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b/>
      <sz val="11"/>
      <color rgb="FFFF0000"/>
      <name val="Calibri"/>
      <family val="2"/>
      <scheme val="minor"/>
    </font>
    <font>
      <sz val="8"/>
      <color theme="1"/>
      <name val="Calibri"/>
      <family val="2"/>
      <scheme val="minor"/>
    </font>
    <font>
      <sz val="11"/>
      <color theme="0" tint="-0.14999847407452621"/>
      <name val="Calibri"/>
      <family val="2"/>
      <scheme val="minor"/>
    </font>
    <font>
      <sz val="11"/>
      <color rgb="FFFF0000"/>
      <name val="Calibri"/>
      <family val="2"/>
      <scheme val="minor"/>
    </font>
    <font>
      <sz val="11"/>
      <color theme="0" tint="-0.249977111117893"/>
      <name val="Calibri"/>
      <family val="2"/>
      <scheme val="minor"/>
    </font>
    <font>
      <b/>
      <sz val="11"/>
      <color theme="0" tint="-0.249977111117893"/>
      <name val="Calibri"/>
      <family val="2"/>
      <scheme val="minor"/>
    </font>
    <font>
      <sz val="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3">
    <border>
      <left/>
      <right/>
      <top/>
      <bottom/>
      <diagonal/>
    </border>
    <border>
      <left style="thin">
        <color rgb="FF00B050"/>
      </left>
      <right style="thin">
        <color rgb="FF00B050"/>
      </right>
      <top style="thin">
        <color rgb="FF00B050"/>
      </top>
      <bottom style="thin">
        <color rgb="FF00B050"/>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55">
    <xf numFmtId="0" fontId="0" fillId="0" borderId="0" xfId="0"/>
    <xf numFmtId="0" fontId="0" fillId="2" borderId="0" xfId="0" applyFill="1" applyAlignment="1" applyProtection="1">
      <alignment horizontal="right"/>
    </xf>
    <xf numFmtId="0" fontId="0" fillId="2" borderId="0" xfId="0" applyFill="1" applyProtection="1"/>
    <xf numFmtId="0" fontId="0" fillId="0" borderId="0" xfId="0" applyAlignment="1" applyProtection="1">
      <alignment horizontal="right"/>
    </xf>
    <xf numFmtId="0" fontId="0" fillId="0" borderId="0" xfId="0" applyProtection="1"/>
    <xf numFmtId="0" fontId="0" fillId="0" borderId="0" xfId="0" applyFill="1" applyAlignment="1" applyProtection="1">
      <alignment horizontal="right"/>
    </xf>
    <xf numFmtId="0" fontId="0" fillId="0" borderId="0" xfId="0" applyFill="1" applyProtection="1"/>
    <xf numFmtId="0" fontId="1" fillId="3" borderId="0" xfId="0" applyFont="1" applyFill="1" applyAlignment="1" applyProtection="1">
      <alignment horizontal="right"/>
    </xf>
    <xf numFmtId="0" fontId="1" fillId="0" borderId="0" xfId="0" applyFont="1" applyAlignment="1" applyProtection="1">
      <alignment horizontal="right"/>
    </xf>
    <xf numFmtId="2" fontId="0" fillId="2" borderId="0" xfId="0" applyNumberFormat="1" applyFill="1" applyProtection="1"/>
    <xf numFmtId="2" fontId="2" fillId="0" borderId="0" xfId="0" applyNumberFormat="1" applyFont="1" applyProtection="1"/>
    <xf numFmtId="2" fontId="1" fillId="0" borderId="0" xfId="0" applyNumberFormat="1" applyFont="1" applyAlignment="1" applyProtection="1">
      <alignment horizontal="right"/>
    </xf>
    <xf numFmtId="0" fontId="0" fillId="2" borderId="0" xfId="0" applyFill="1" applyAlignment="1" applyProtection="1">
      <alignment horizontal="center"/>
    </xf>
    <xf numFmtId="2" fontId="0" fillId="0" borderId="0" xfId="0" applyNumberFormat="1" applyProtection="1"/>
    <xf numFmtId="2" fontId="3" fillId="0" borderId="0" xfId="0" applyNumberFormat="1" applyFont="1" applyAlignment="1" applyProtection="1">
      <alignment horizontal="right"/>
    </xf>
    <xf numFmtId="2" fontId="4" fillId="0" borderId="0" xfId="0" applyNumberFormat="1" applyFont="1" applyProtection="1"/>
    <xf numFmtId="164" fontId="4" fillId="0" borderId="0" xfId="0" applyNumberFormat="1" applyFont="1" applyProtection="1"/>
    <xf numFmtId="2" fontId="4" fillId="2" borderId="0" xfId="0" applyNumberFormat="1" applyFont="1" applyFill="1" applyProtection="1"/>
    <xf numFmtId="164" fontId="3" fillId="0" borderId="0" xfId="0" applyNumberFormat="1" applyFont="1" applyAlignment="1" applyProtection="1">
      <alignment horizontal="right"/>
    </xf>
    <xf numFmtId="164" fontId="4" fillId="2" borderId="0" xfId="0" applyNumberFormat="1" applyFont="1" applyFill="1" applyProtection="1"/>
    <xf numFmtId="2" fontId="3" fillId="0" borderId="0" xfId="0" applyNumberFormat="1" applyFont="1" applyAlignment="1" applyProtection="1">
      <alignment horizontal="center"/>
    </xf>
    <xf numFmtId="164" fontId="0" fillId="0" borderId="1" xfId="0" applyNumberFormat="1" applyFill="1" applyBorder="1" applyProtection="1"/>
    <xf numFmtId="164" fontId="4" fillId="0" borderId="2" xfId="0" applyNumberFormat="1" applyFont="1" applyBorder="1" applyProtection="1">
      <protection locked="0"/>
    </xf>
    <xf numFmtId="2" fontId="2" fillId="2" borderId="0" xfId="0" applyNumberFormat="1" applyFont="1" applyFill="1" applyProtection="1"/>
    <xf numFmtId="49" fontId="0" fillId="0" borderId="2" xfId="0" applyNumberFormat="1" applyBorder="1" applyProtection="1">
      <protection locked="0"/>
    </xf>
    <xf numFmtId="0" fontId="0" fillId="0" borderId="0" xfId="0" applyAlignment="1" applyProtection="1">
      <alignment horizontal="center"/>
    </xf>
    <xf numFmtId="0" fontId="1" fillId="0" borderId="0" xfId="0" applyFont="1" applyAlignment="1" applyProtection="1">
      <alignment horizontal="center"/>
    </xf>
    <xf numFmtId="0" fontId="0" fillId="0" borderId="0" xfId="0" applyFill="1" applyAlignment="1" applyProtection="1">
      <alignment horizontal="center"/>
    </xf>
    <xf numFmtId="2" fontId="0" fillId="0" borderId="1" xfId="0" applyNumberFormat="1" applyBorder="1" applyProtection="1"/>
    <xf numFmtId="0" fontId="0" fillId="0" borderId="0" xfId="0" applyBorder="1" applyProtection="1"/>
    <xf numFmtId="165" fontId="0" fillId="0" borderId="2" xfId="0" applyNumberFormat="1" applyBorder="1" applyAlignment="1" applyProtection="1">
      <alignment horizontal="left"/>
      <protection locked="0"/>
    </xf>
    <xf numFmtId="0" fontId="0" fillId="4" borderId="0" xfId="0" applyFill="1" applyAlignment="1" applyProtection="1">
      <alignment horizontal="right"/>
    </xf>
    <xf numFmtId="0" fontId="5" fillId="0" borderId="0" xfId="0" applyFont="1" applyAlignment="1" applyProtection="1">
      <alignment horizontal="center"/>
    </xf>
    <xf numFmtId="0" fontId="5" fillId="0" borderId="0" xfId="0" applyFont="1" applyAlignment="1" applyProtection="1">
      <alignment horizontal="right"/>
    </xf>
    <xf numFmtId="0" fontId="0" fillId="0" borderId="0" xfId="0" applyFont="1" applyAlignment="1" applyProtection="1">
      <alignment horizontal="right"/>
    </xf>
    <xf numFmtId="49" fontId="4" fillId="0" borderId="2" xfId="0" applyNumberFormat="1" applyFont="1" applyBorder="1" applyProtection="1">
      <protection locked="0"/>
    </xf>
    <xf numFmtId="164" fontId="3" fillId="0" borderId="0" xfId="0" applyNumberFormat="1" applyFont="1" applyAlignment="1" applyProtection="1">
      <alignment horizontal="left"/>
    </xf>
    <xf numFmtId="0" fontId="1" fillId="0" borderId="0" xfId="0" applyFont="1" applyAlignment="1" applyProtection="1">
      <alignment horizontal="left"/>
    </xf>
    <xf numFmtId="0" fontId="0" fillId="0" borderId="0" xfId="0" applyAlignment="1" applyProtection="1">
      <alignment horizontal="left"/>
    </xf>
    <xf numFmtId="49" fontId="4" fillId="0" borderId="2" xfId="0" applyNumberFormat="1" applyFont="1" applyBorder="1" applyAlignment="1" applyProtection="1">
      <alignment horizontal="left"/>
      <protection locked="0"/>
    </xf>
    <xf numFmtId="0" fontId="6" fillId="0" borderId="0" xfId="0" applyFont="1" applyAlignment="1" applyProtection="1">
      <alignment horizontal="right"/>
    </xf>
    <xf numFmtId="0" fontId="6" fillId="0" borderId="0" xfId="0" applyFont="1" applyAlignment="1" applyProtection="1">
      <alignment horizontal="left"/>
    </xf>
    <xf numFmtId="2" fontId="4" fillId="0" borderId="2" xfId="0" applyNumberFormat="1" applyFont="1" applyBorder="1" applyProtection="1">
      <protection locked="0"/>
    </xf>
    <xf numFmtId="0" fontId="7" fillId="0" borderId="0" xfId="0" applyFont="1" applyAlignment="1" applyProtection="1">
      <alignment horizontal="right"/>
    </xf>
    <xf numFmtId="0" fontId="8" fillId="0" borderId="0" xfId="0" applyFont="1" applyAlignment="1" applyProtection="1">
      <alignment horizontal="center"/>
    </xf>
    <xf numFmtId="0" fontId="9" fillId="0" borderId="0" xfId="0" applyFont="1" applyProtection="1"/>
    <xf numFmtId="0" fontId="10" fillId="0" borderId="0" xfId="0" applyFont="1" applyAlignment="1" applyProtection="1">
      <alignment horizontal="right"/>
    </xf>
    <xf numFmtId="0" fontId="0" fillId="4" borderId="0" xfId="0" applyFill="1" applyAlignment="1" applyProtection="1">
      <alignment horizontal="center"/>
    </xf>
    <xf numFmtId="166" fontId="0" fillId="0" borderId="2" xfId="0" applyNumberFormat="1" applyBorder="1" applyAlignment="1" applyProtection="1">
      <alignment horizontal="center"/>
      <protection locked="0"/>
    </xf>
    <xf numFmtId="0" fontId="0" fillId="0" borderId="0" xfId="0" applyFill="1" applyBorder="1" applyProtection="1"/>
    <xf numFmtId="0" fontId="1" fillId="0" borderId="0" xfId="0" applyFont="1" applyProtection="1"/>
    <xf numFmtId="2" fontId="4" fillId="0" borderId="0" xfId="0" applyNumberFormat="1" applyFont="1" applyFill="1" applyProtection="1"/>
    <xf numFmtId="0" fontId="0" fillId="2" borderId="0" xfId="0" applyFill="1" applyAlignment="1" applyProtection="1">
      <alignment horizontal="center" vertical="center"/>
    </xf>
    <xf numFmtId="1" fontId="4" fillId="2" borderId="0" xfId="0" applyNumberFormat="1" applyFont="1" applyFill="1" applyProtection="1"/>
    <xf numFmtId="0" fontId="9" fillId="0" borderId="0" xfId="0" applyFont="1" applyFill="1" applyProtection="1"/>
  </cellXfs>
  <cellStyles count="1">
    <cellStyle name="Standard" xfId="0" builtinId="0"/>
  </cellStyles>
  <dxfs count="795">
    <dxf>
      <font>
        <color theme="0"/>
      </font>
    </dxf>
    <dxf>
      <font>
        <b/>
        <i val="0"/>
        <color rgb="FF00B050"/>
      </font>
    </dxf>
    <dxf>
      <font>
        <b val="0"/>
        <i/>
        <color rgb="FFFF0000"/>
      </font>
    </dxf>
    <dxf>
      <font>
        <b/>
        <i/>
        <color rgb="FF00B050"/>
      </font>
    </dxf>
    <dxf>
      <font>
        <b/>
        <i/>
        <color rgb="FF00B050"/>
      </font>
    </dxf>
    <dxf>
      <font>
        <b val="0"/>
        <i/>
        <color rgb="FFFF0000"/>
      </font>
    </dxf>
    <dxf>
      <font>
        <b/>
        <i val="0"/>
        <color rgb="FF00B050"/>
      </font>
    </dxf>
    <dxf>
      <font>
        <b/>
        <i val="0"/>
        <color rgb="FF00B050"/>
      </font>
    </dxf>
    <dxf>
      <font>
        <b val="0"/>
        <i/>
        <color rgb="FFFF0000"/>
      </font>
    </dxf>
    <dxf>
      <font>
        <b/>
        <i/>
        <color rgb="FF00B050"/>
      </font>
    </dxf>
    <dxf>
      <font>
        <b/>
        <i/>
        <color rgb="FF00B050"/>
      </font>
    </dxf>
    <dxf>
      <font>
        <b/>
        <i val="0"/>
        <color rgb="FF00B050"/>
      </font>
    </dxf>
    <dxf>
      <font>
        <b val="0"/>
        <i/>
        <color rgb="FFFF0000"/>
      </font>
    </dxf>
    <dxf>
      <font>
        <color theme="0"/>
      </font>
    </dxf>
    <dxf>
      <font>
        <b/>
        <i val="0"/>
        <strike val="0"/>
        <color rgb="FFFF0000"/>
      </font>
    </dxf>
    <dxf>
      <font>
        <b/>
        <i val="0"/>
        <color rgb="FFFF0000"/>
      </font>
    </dxf>
    <dxf>
      <font>
        <color rgb="FF00B050"/>
      </font>
    </dxf>
    <dxf>
      <font>
        <color theme="0"/>
      </font>
    </dxf>
    <dxf>
      <font>
        <color theme="0"/>
      </font>
    </dxf>
    <dxf>
      <font>
        <b/>
        <i val="0"/>
        <color rgb="FFFF0000"/>
      </font>
    </dxf>
    <dxf>
      <font>
        <color rgb="FF00B050"/>
      </font>
    </dxf>
    <dxf>
      <font>
        <b/>
        <i val="0"/>
        <color rgb="FFFF0000"/>
      </font>
    </dxf>
    <dxf>
      <font>
        <color rgb="FF00B050"/>
      </font>
    </dxf>
    <dxf>
      <font>
        <color theme="0"/>
      </font>
    </dxf>
    <dxf>
      <font>
        <color theme="0"/>
      </font>
    </dxf>
    <dxf>
      <font>
        <color rgb="FF00B050"/>
      </font>
    </dxf>
    <dxf>
      <font>
        <b/>
        <i val="0"/>
        <color rgb="FFFF0000"/>
      </font>
    </dxf>
    <dxf>
      <font>
        <b/>
        <i val="0"/>
        <color rgb="FFFF0000"/>
      </font>
    </dxf>
    <dxf>
      <font>
        <color rgb="FF00B050"/>
      </font>
    </dxf>
    <dxf>
      <font>
        <color theme="0"/>
      </font>
    </dxf>
    <dxf>
      <font>
        <color rgb="FF00B050"/>
      </font>
    </dxf>
    <dxf>
      <font>
        <color theme="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color rgb="FF00B050"/>
      </font>
    </dxf>
    <dxf>
      <font>
        <color rgb="FFFF0000"/>
      </font>
    </dxf>
    <dxf>
      <font>
        <color theme="0"/>
      </font>
    </dxf>
    <dxf>
      <font>
        <color theme="0"/>
      </font>
    </dxf>
    <dxf>
      <font>
        <b val="0"/>
        <i/>
        <color rgb="FFFF0000"/>
      </font>
    </dxf>
    <dxf>
      <font>
        <b/>
        <i/>
        <color rgb="FFFF0000"/>
      </font>
    </dxf>
    <dxf>
      <font>
        <b val="0"/>
        <i/>
        <color rgb="FFFF0000"/>
      </font>
    </dxf>
    <dxf>
      <font>
        <b/>
        <i/>
        <color rgb="FFFF0000"/>
      </font>
    </dxf>
    <dxf>
      <font>
        <color theme="0"/>
      </font>
    </dxf>
    <dxf>
      <font>
        <color theme="0"/>
      </font>
    </dxf>
    <dxf>
      <font>
        <b val="0"/>
        <i/>
        <color rgb="FFFF0000"/>
      </font>
    </dxf>
    <dxf>
      <font>
        <b/>
        <i/>
        <color rgb="FFFF0000"/>
      </font>
    </dxf>
    <dxf>
      <font>
        <color theme="0"/>
      </font>
    </dxf>
    <dxf>
      <font>
        <b/>
        <i/>
        <color rgb="FFFF0000"/>
      </font>
    </dxf>
    <dxf>
      <font>
        <b val="0"/>
        <i/>
        <color rgb="FFFF0000"/>
      </font>
    </dxf>
    <dxf>
      <font>
        <b val="0"/>
        <i/>
        <color rgb="FFFF0000"/>
      </font>
    </dxf>
    <dxf>
      <font>
        <b/>
        <i/>
        <color rgb="FFFF000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val="0"/>
        <i/>
        <color rgb="FFFF0000"/>
      </font>
    </dxf>
    <dxf>
      <font>
        <b/>
        <i val="0"/>
        <color rgb="FF00B050"/>
      </font>
    </dxf>
    <dxf>
      <font>
        <b/>
        <i/>
        <color rgb="FF00B050"/>
      </font>
    </dxf>
    <dxf>
      <font>
        <b/>
        <i/>
        <color rgb="FF00B050"/>
      </font>
    </dxf>
    <dxf>
      <font>
        <b val="0"/>
        <i/>
        <color rgb="FFFF0000"/>
      </font>
    </dxf>
    <dxf>
      <font>
        <b/>
        <i val="0"/>
        <color rgb="FF00B050"/>
      </font>
    </dxf>
    <dxf>
      <font>
        <color theme="0"/>
      </font>
    </dxf>
    <dxf>
      <font>
        <b/>
        <i val="0"/>
        <strike val="0"/>
        <color rgb="FFFF0000"/>
      </font>
    </dxf>
    <dxf>
      <font>
        <color rgb="FF00B050"/>
      </font>
    </dxf>
    <dxf>
      <font>
        <color theme="0"/>
      </font>
    </dxf>
    <dxf>
      <font>
        <b/>
        <i val="0"/>
        <color rgb="FFFF0000"/>
      </font>
    </dxf>
    <dxf>
      <font>
        <b/>
        <i val="0"/>
        <color rgb="FFFF0000"/>
      </font>
    </dxf>
    <dxf>
      <font>
        <color rgb="FF00B050"/>
      </font>
    </dxf>
    <dxf>
      <font>
        <color theme="0"/>
      </font>
    </dxf>
    <dxf>
      <font>
        <b/>
        <i val="0"/>
        <color rgb="FFFF0000"/>
      </font>
    </dxf>
    <dxf>
      <font>
        <color rgb="FF00B050"/>
      </font>
    </dxf>
    <dxf>
      <font>
        <color theme="0"/>
      </font>
    </dxf>
    <dxf>
      <font>
        <color theme="0"/>
      </font>
    </dxf>
    <dxf>
      <font>
        <color rgb="FF00B050"/>
      </font>
    </dxf>
    <dxf>
      <font>
        <b/>
        <i val="0"/>
        <color rgb="FFFF0000"/>
      </font>
    </dxf>
    <dxf>
      <font>
        <color theme="0"/>
      </font>
    </dxf>
    <dxf>
      <font>
        <color rgb="FF00B050"/>
      </font>
    </dxf>
    <dxf>
      <font>
        <b/>
        <i val="0"/>
        <color rgb="FFFF0000"/>
      </font>
    </dxf>
    <dxf>
      <font>
        <b/>
        <i val="0"/>
        <color rgb="FF00B050"/>
      </font>
    </dxf>
    <dxf>
      <font>
        <b/>
        <i/>
        <color rgb="FF00B050"/>
      </font>
    </dxf>
    <dxf>
      <font>
        <b val="0"/>
        <i/>
        <color rgb="FFFF0000"/>
      </font>
    </dxf>
    <dxf>
      <font>
        <color rgb="FF00B050"/>
      </font>
    </dxf>
    <dxf>
      <font>
        <color theme="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00B050"/>
      </font>
    </dxf>
    <dxf>
      <font>
        <color theme="0"/>
      </font>
    </dxf>
    <dxf>
      <font>
        <b val="0"/>
        <i/>
        <color rgb="FFFF0000"/>
      </font>
    </dxf>
    <dxf>
      <font>
        <b/>
        <i/>
        <color rgb="FFFF0000"/>
      </font>
    </dxf>
    <dxf>
      <font>
        <color theme="0"/>
      </font>
    </dxf>
    <dxf>
      <font>
        <b/>
        <i/>
        <color rgb="FFFF0000"/>
      </font>
    </dxf>
    <dxf>
      <font>
        <b val="0"/>
        <i/>
        <color rgb="FFFF0000"/>
      </font>
    </dxf>
    <dxf>
      <font>
        <color theme="0"/>
      </font>
    </dxf>
    <dxf>
      <font>
        <color theme="0"/>
      </font>
    </dxf>
    <dxf>
      <font>
        <b/>
        <i/>
        <color rgb="FFFF0000"/>
      </font>
    </dxf>
    <dxf>
      <font>
        <b val="0"/>
        <i/>
        <color rgb="FFFF0000"/>
      </font>
    </dxf>
    <dxf>
      <font>
        <b val="0"/>
        <i/>
        <color rgb="FFFF0000"/>
      </font>
    </dxf>
    <dxf>
      <font>
        <b/>
        <i/>
        <color rgb="FFFF0000"/>
      </font>
    </dxf>
    <dxf>
      <font>
        <color theme="0"/>
      </font>
    </dxf>
    <dxf>
      <font>
        <color theme="0"/>
      </font>
    </dxf>
    <dxf>
      <font>
        <b/>
        <i/>
        <color rgb="FFFF0000"/>
      </font>
    </dxf>
    <dxf>
      <font>
        <b val="0"/>
        <i/>
        <color rgb="FFFF0000"/>
      </font>
    </dxf>
    <dxf>
      <font>
        <b/>
        <i/>
        <color rgb="FF00B050"/>
      </font>
    </dxf>
    <dxf>
      <font>
        <b/>
        <i val="0"/>
        <color rgb="FF00B050"/>
      </font>
    </dxf>
    <dxf>
      <font>
        <b val="0"/>
        <i/>
        <color rgb="FFFF0000"/>
      </font>
    </dxf>
    <dxf>
      <font>
        <b/>
        <i/>
        <color rgb="FF00B050"/>
      </font>
    </dxf>
    <dxf>
      <font>
        <b val="0"/>
        <i/>
        <color rgb="FFFF0000"/>
      </font>
    </dxf>
    <dxf>
      <font>
        <b/>
        <i val="0"/>
        <color rgb="FF00B050"/>
      </font>
    </dxf>
    <dxf>
      <font>
        <b val="0"/>
        <i/>
        <color rgb="FFFF0000"/>
      </font>
    </dxf>
    <dxf>
      <font>
        <b/>
        <i val="0"/>
        <color rgb="FF00B050"/>
      </font>
    </dxf>
    <dxf>
      <font>
        <b/>
        <i/>
        <color rgb="FF00B050"/>
      </font>
    </dxf>
    <dxf>
      <font>
        <b/>
        <i/>
        <color rgb="FF00B050"/>
      </font>
    </dxf>
    <dxf>
      <font>
        <b/>
        <i val="0"/>
        <color rgb="FF00B050"/>
      </font>
    </dxf>
    <dxf>
      <font>
        <b val="0"/>
        <i/>
        <color rgb="FFFF0000"/>
      </font>
    </dxf>
    <dxf>
      <font>
        <b/>
        <i/>
        <color rgb="FF00B050"/>
      </font>
    </dxf>
    <dxf>
      <font>
        <b val="0"/>
        <i/>
        <color rgb="FFFF0000"/>
      </font>
    </dxf>
    <dxf>
      <font>
        <b/>
        <i val="0"/>
        <color rgb="FF00B050"/>
      </font>
    </dxf>
    <dxf>
      <font>
        <color theme="0"/>
      </font>
    </dxf>
    <dxf>
      <font>
        <b/>
        <i val="0"/>
        <strike val="0"/>
        <color rgb="FFFF0000"/>
      </font>
    </dxf>
    <dxf>
      <font>
        <b/>
        <i val="0"/>
        <color rgb="FFFF0000"/>
      </font>
    </dxf>
    <dxf>
      <font>
        <color rgb="FF00B050"/>
      </font>
    </dxf>
    <dxf>
      <font>
        <color theme="0"/>
      </font>
    </dxf>
    <dxf>
      <font>
        <color theme="0"/>
      </font>
    </dxf>
    <dxf>
      <font>
        <color rgb="FF00B050"/>
      </font>
    </dxf>
    <dxf>
      <font>
        <b/>
        <i val="0"/>
        <color rgb="FFFF0000"/>
      </font>
    </dxf>
    <dxf>
      <font>
        <b/>
        <i val="0"/>
        <color rgb="FFFF0000"/>
      </font>
    </dxf>
    <dxf>
      <font>
        <color rgb="FF00B050"/>
      </font>
    </dxf>
    <dxf>
      <font>
        <color theme="0"/>
      </font>
    </dxf>
    <dxf>
      <font>
        <color theme="0"/>
      </font>
    </dxf>
    <dxf>
      <font>
        <b/>
        <i val="0"/>
        <color rgb="FFFF0000"/>
      </font>
    </dxf>
    <dxf>
      <font>
        <color rgb="FF00B050"/>
      </font>
    </dxf>
    <dxf>
      <font>
        <b/>
        <i val="0"/>
        <color rgb="FFFF0000"/>
      </font>
    </dxf>
    <dxf>
      <font>
        <color rgb="FF00B050"/>
      </font>
    </dxf>
    <dxf>
      <font>
        <color theme="0"/>
      </font>
    </dxf>
    <dxf>
      <font>
        <color rgb="FFFF0000"/>
      </font>
    </dxf>
    <dxf>
      <font>
        <color rgb="FF00B050"/>
      </font>
    </dxf>
    <dxf>
      <font>
        <color theme="0"/>
      </font>
    </dxf>
    <dxf>
      <font>
        <color theme="0"/>
      </font>
    </dxf>
    <dxf>
      <font>
        <b/>
        <i val="0"/>
        <color rgb="FFFF0000"/>
      </font>
    </dxf>
    <dxf>
      <font>
        <b/>
        <i val="0"/>
        <color rgb="FFFF0000"/>
      </font>
    </dxf>
    <dxf>
      <font>
        <b/>
        <i val="0"/>
        <color rgb="FFFF0000"/>
      </font>
    </dxf>
    <dxf>
      <font>
        <b/>
        <i val="0"/>
        <color rgb="FFFF0000"/>
      </font>
    </dxf>
    <dxf>
      <font>
        <b/>
        <i val="0"/>
        <color rgb="FFFF0000"/>
      </font>
    </dxf>
    <dxf>
      <font>
        <color rgb="FF00B050"/>
      </font>
    </dxf>
    <dxf>
      <font>
        <color rgb="FFFF0000"/>
      </font>
    </dxf>
    <dxf>
      <font>
        <color theme="0"/>
      </font>
    </dxf>
    <dxf>
      <font>
        <b val="0"/>
        <i/>
        <color rgb="FFFF0000"/>
      </font>
    </dxf>
    <dxf>
      <font>
        <color theme="0"/>
      </font>
    </dxf>
    <dxf>
      <font>
        <b/>
        <i/>
        <color rgb="FFFF0000"/>
      </font>
    </dxf>
    <dxf>
      <font>
        <color theme="0"/>
      </font>
    </dxf>
    <dxf>
      <font>
        <b/>
        <i/>
        <color rgb="FFFF0000"/>
      </font>
    </dxf>
    <dxf>
      <font>
        <b val="0"/>
        <i/>
        <color rgb="FFFF0000"/>
      </font>
    </dxf>
    <dxf>
      <font>
        <b/>
        <i/>
        <color rgb="FFFF0000"/>
      </font>
    </dxf>
    <dxf>
      <font>
        <b val="0"/>
        <i/>
        <color rgb="FFFF0000"/>
      </font>
    </dxf>
    <dxf>
      <font>
        <color theme="0"/>
      </font>
    </dxf>
    <dxf>
      <font>
        <b val="0"/>
        <i/>
        <color rgb="FFFF0000"/>
      </font>
    </dxf>
    <dxf>
      <font>
        <b/>
        <i/>
        <color rgb="FFFF0000"/>
      </font>
    </dxf>
    <dxf>
      <font>
        <color theme="0"/>
      </font>
    </dxf>
    <dxf>
      <font>
        <b val="0"/>
        <i/>
        <color rgb="FFFF0000"/>
      </font>
    </dxf>
    <dxf>
      <font>
        <color theme="0"/>
      </font>
    </dxf>
    <dxf>
      <font>
        <b/>
        <i/>
        <color rgb="FFFF0000"/>
      </font>
    </dxf>
    <dxf>
      <font>
        <color theme="0"/>
      </font>
    </dxf>
    <dxf>
      <font>
        <b/>
        <i/>
        <color rgb="FF00B050"/>
      </font>
    </dxf>
    <dxf>
      <font>
        <b/>
        <i val="0"/>
        <color rgb="FF00B050"/>
      </font>
    </dxf>
    <dxf>
      <font>
        <b val="0"/>
        <i/>
        <color rgb="FFFF0000"/>
      </font>
    </dxf>
    <dxf>
      <font>
        <b/>
        <i/>
        <color rgb="FF00B050"/>
      </font>
    </dxf>
    <dxf>
      <font>
        <b val="0"/>
        <i/>
        <color rgb="FFFF0000"/>
      </font>
    </dxf>
    <dxf>
      <font>
        <b/>
        <i val="0"/>
        <color rgb="FF00B050"/>
      </font>
    </dxf>
    <dxf>
      <font>
        <b val="0"/>
        <i/>
        <color rgb="FFFF0000"/>
      </font>
    </dxf>
    <dxf>
      <font>
        <b/>
        <i val="0"/>
        <color rgb="FF00B050"/>
      </font>
    </dxf>
    <dxf>
      <font>
        <b/>
        <i/>
        <color rgb="FF00B050"/>
      </font>
    </dxf>
    <dxf>
      <font>
        <b/>
        <i val="0"/>
        <color rgb="FF00B050"/>
      </font>
    </dxf>
    <dxf>
      <font>
        <b val="0"/>
        <i/>
        <color rgb="FFFF0000"/>
      </font>
    </dxf>
    <dxf>
      <font>
        <b/>
        <i/>
        <color rgb="FF00B050"/>
      </font>
    </dxf>
    <dxf>
      <font>
        <color theme="0"/>
      </font>
    </dxf>
    <dxf>
      <font>
        <b/>
        <i val="0"/>
        <strike val="0"/>
        <color rgb="FFFF0000"/>
      </font>
    </dxf>
    <dxf>
      <font>
        <b/>
        <i val="0"/>
        <color rgb="FFFF0000"/>
      </font>
    </dxf>
    <dxf>
      <font>
        <color theme="0"/>
      </font>
    </dxf>
    <dxf>
      <font>
        <color rgb="FF00B050"/>
      </font>
    </dxf>
    <dxf>
      <font>
        <b/>
        <i val="0"/>
        <color rgb="FFFF0000"/>
      </font>
    </dxf>
    <dxf>
      <font>
        <color rgb="FF00B050"/>
      </font>
    </dxf>
    <dxf>
      <font>
        <color theme="0"/>
      </font>
    </dxf>
    <dxf>
      <font>
        <b/>
        <i val="0"/>
        <color rgb="FFFF0000"/>
      </font>
    </dxf>
    <dxf>
      <font>
        <color rgb="FF00B050"/>
      </font>
    </dxf>
    <dxf>
      <font>
        <color theme="0"/>
      </font>
    </dxf>
    <dxf>
      <font>
        <color rgb="FF00B050"/>
      </font>
    </dxf>
    <dxf>
      <font>
        <color theme="0"/>
      </font>
    </dxf>
    <dxf>
      <font>
        <b/>
        <i val="0"/>
        <color rgb="FFFF0000"/>
      </font>
    </dxf>
    <dxf>
      <font>
        <color theme="0"/>
      </font>
    </dxf>
    <dxf>
      <font>
        <color rgb="FF00B050"/>
      </font>
    </dxf>
    <dxf>
      <font>
        <b/>
        <i val="0"/>
        <color rgb="FFFF0000"/>
      </font>
    </dxf>
    <dxf>
      <font>
        <color rgb="FFFF0000"/>
      </font>
    </dxf>
    <dxf>
      <font>
        <color rgb="FF00B050"/>
      </font>
    </dxf>
    <dxf>
      <font>
        <color theme="0"/>
      </font>
    </dxf>
    <dxf>
      <font>
        <b/>
        <i val="0"/>
        <color rgb="FFFF0000"/>
      </font>
    </dxf>
    <dxf>
      <font>
        <b/>
        <i val="0"/>
        <color rgb="FFFF0000"/>
      </font>
    </dxf>
    <dxf>
      <font>
        <b/>
        <i val="0"/>
        <color rgb="FFFF0000"/>
      </font>
    </dxf>
    <dxf>
      <font>
        <b/>
        <i val="0"/>
        <color rgb="FFFF0000"/>
      </font>
    </dxf>
    <dxf>
      <font>
        <b/>
        <i val="0"/>
        <color rgb="FFFF0000"/>
      </font>
    </dxf>
    <dxf>
      <font>
        <color rgb="FF00B050"/>
      </font>
    </dxf>
    <dxf>
      <font>
        <color rgb="FFFF0000"/>
      </font>
    </dxf>
    <dxf>
      <font>
        <color theme="0"/>
      </font>
    </dxf>
    <dxf>
      <font>
        <b val="0"/>
        <i/>
        <color rgb="FFFF0000"/>
      </font>
    </dxf>
    <dxf>
      <font>
        <b/>
        <i/>
        <color rgb="FFFF0000"/>
      </font>
    </dxf>
    <dxf>
      <font>
        <color theme="0"/>
      </font>
    </dxf>
    <dxf>
      <font>
        <b val="0"/>
        <i/>
        <color rgb="FFFF0000"/>
      </font>
    </dxf>
    <dxf>
      <font>
        <color theme="0"/>
      </font>
    </dxf>
    <dxf>
      <font>
        <b/>
        <i/>
        <color rgb="FFFF0000"/>
      </font>
    </dxf>
    <dxf>
      <font>
        <b/>
        <i/>
        <color rgb="FFFF0000"/>
      </font>
    </dxf>
    <dxf>
      <font>
        <b val="0"/>
        <i/>
        <color rgb="FFFF0000"/>
      </font>
    </dxf>
    <dxf>
      <font>
        <color theme="0"/>
      </font>
    </dxf>
    <dxf>
      <font>
        <color theme="0"/>
      </font>
    </dxf>
    <dxf>
      <font>
        <b/>
        <i/>
        <color rgb="FFFF0000"/>
      </font>
    </dxf>
    <dxf>
      <font>
        <b val="0"/>
        <i/>
        <color rgb="FFFF0000"/>
      </font>
    </dxf>
    <dxf>
      <font>
        <b/>
        <i/>
        <color rgb="FFFF0000"/>
      </font>
    </dxf>
    <dxf>
      <font>
        <b val="0"/>
        <i/>
        <color rgb="FFFF0000"/>
      </font>
    </dxf>
    <dxf>
      <font>
        <color theme="0"/>
      </font>
    </dxf>
    <dxf>
      <font>
        <color theme="0"/>
      </font>
    </dxf>
    <dxf>
      <font>
        <b val="0"/>
        <i/>
        <color rgb="FFFF0000"/>
      </font>
    </dxf>
    <dxf>
      <font>
        <b/>
        <i val="0"/>
        <color rgb="FF00B050"/>
      </font>
    </dxf>
    <dxf>
      <font>
        <b/>
        <i/>
        <color rgb="FF00B050"/>
      </font>
    </dxf>
    <dxf>
      <font>
        <b/>
        <i/>
        <color rgb="FF00B050"/>
      </font>
    </dxf>
    <dxf>
      <font>
        <b val="0"/>
        <i/>
        <color rgb="FFFF0000"/>
      </font>
    </dxf>
    <dxf>
      <font>
        <b/>
        <i val="0"/>
        <color rgb="FF00B050"/>
      </font>
    </dxf>
    <dxf>
      <font>
        <b val="0"/>
        <i/>
        <color rgb="FFFF0000"/>
      </font>
    </dxf>
    <dxf>
      <font>
        <b/>
        <i val="0"/>
        <color rgb="FF00B050"/>
      </font>
    </dxf>
    <dxf>
      <font>
        <b/>
        <i/>
        <color rgb="FF00B050"/>
      </font>
    </dxf>
    <dxf>
      <font>
        <b/>
        <i val="0"/>
        <color rgb="FF00B050"/>
      </font>
    </dxf>
    <dxf>
      <font>
        <b val="0"/>
        <i/>
        <color rgb="FFFF0000"/>
      </font>
    </dxf>
    <dxf>
      <font>
        <b/>
        <i/>
        <color rgb="FF00B050"/>
      </font>
    </dxf>
    <dxf>
      <font>
        <b/>
        <i/>
        <color rgb="FF00B050"/>
      </font>
    </dxf>
    <dxf>
      <font>
        <b val="0"/>
        <i/>
        <color rgb="FFFF0000"/>
      </font>
    </dxf>
    <dxf>
      <font>
        <b/>
        <i val="0"/>
        <color rgb="FF00B050"/>
      </font>
    </dxf>
    <dxf>
      <font>
        <color theme="0"/>
      </font>
    </dxf>
    <dxf>
      <font>
        <b/>
        <i val="0"/>
        <strike val="0"/>
        <color rgb="FFFF0000"/>
      </font>
    </dxf>
    <dxf>
      <font>
        <b/>
        <i val="0"/>
        <color rgb="FFFF0000"/>
      </font>
    </dxf>
    <dxf>
      <font>
        <color rgb="FF00B050"/>
      </font>
    </dxf>
    <dxf>
      <font>
        <color theme="0"/>
      </font>
    </dxf>
    <dxf>
      <font>
        <color rgb="FFFF0000"/>
      </font>
    </dxf>
    <dxf>
      <font>
        <color rgb="FF00B050"/>
      </font>
    </dxf>
    <dxf>
      <font>
        <color theme="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00B050"/>
      </font>
    </dxf>
    <dxf>
      <font>
        <color theme="0"/>
      </font>
    </dxf>
    <dxf>
      <font>
        <b val="0"/>
        <i/>
        <color rgb="FFFF0000"/>
      </font>
    </dxf>
    <dxf>
      <font>
        <b/>
        <i/>
        <color rgb="FFFF0000"/>
      </font>
    </dxf>
    <dxf>
      <font>
        <color theme="0"/>
      </font>
    </dxf>
    <dxf>
      <font>
        <b/>
        <i val="0"/>
        <color rgb="FF00B050"/>
      </font>
    </dxf>
    <dxf>
      <font>
        <b val="0"/>
        <i/>
        <color rgb="FFFF0000"/>
      </font>
    </dxf>
    <dxf>
      <font>
        <b/>
        <i/>
        <color rgb="FF00B050"/>
      </font>
    </dxf>
    <dxf>
      <font>
        <b/>
        <i val="0"/>
        <color rgb="FF00B050"/>
      </font>
    </dxf>
    <dxf>
      <font>
        <b val="0"/>
        <i/>
        <color rgb="FFFF0000"/>
      </font>
    </dxf>
    <dxf>
      <font>
        <b/>
        <i/>
        <color rgb="FF00B050"/>
      </font>
    </dxf>
    <dxf>
      <font>
        <b/>
        <i val="0"/>
        <color rgb="FF00B050"/>
      </font>
    </dxf>
    <dxf>
      <font>
        <b/>
        <i/>
        <color rgb="FF00B050"/>
      </font>
    </dxf>
    <dxf>
      <font>
        <b val="0"/>
        <i/>
        <color rgb="FFFF0000"/>
      </font>
    </dxf>
    <dxf>
      <font>
        <b/>
        <i val="0"/>
        <color rgb="FF00B050"/>
      </font>
    </dxf>
    <dxf>
      <font>
        <b val="0"/>
        <i/>
        <color rgb="FFFF0000"/>
      </font>
    </dxf>
    <dxf>
      <font>
        <b/>
        <i/>
        <color rgb="FF00B050"/>
      </font>
    </dxf>
    <dxf>
      <font>
        <color theme="0"/>
      </font>
    </dxf>
    <dxf>
      <font>
        <b/>
        <i val="0"/>
        <strike val="0"/>
        <color rgb="FFFF0000"/>
      </font>
    </dxf>
    <dxf>
      <font>
        <color rgb="FF00B050"/>
      </font>
    </dxf>
    <dxf>
      <font>
        <color theme="0"/>
      </font>
    </dxf>
    <dxf>
      <font>
        <b/>
        <i val="0"/>
        <color rgb="FFFF0000"/>
      </font>
    </dxf>
    <dxf>
      <font>
        <color theme="0"/>
      </font>
    </dxf>
    <dxf>
      <font>
        <b/>
        <i val="0"/>
        <color rgb="FFFF0000"/>
      </font>
    </dxf>
    <dxf>
      <font>
        <color rgb="FF00B050"/>
      </font>
    </dxf>
    <dxf>
      <font>
        <b/>
        <i val="0"/>
        <color rgb="FFFF0000"/>
      </font>
    </dxf>
    <dxf>
      <font>
        <color rgb="FF00B050"/>
      </font>
    </dxf>
    <dxf>
      <font>
        <color theme="0"/>
      </font>
    </dxf>
    <dxf>
      <font>
        <b/>
        <i val="0"/>
        <color rgb="FFFF0000"/>
      </font>
    </dxf>
    <dxf>
      <font>
        <color rgb="FF00B050"/>
      </font>
    </dxf>
    <dxf>
      <font>
        <color theme="0"/>
      </font>
    </dxf>
    <dxf>
      <font>
        <color theme="0"/>
      </font>
    </dxf>
    <dxf>
      <font>
        <color rgb="FF00B050"/>
      </font>
    </dxf>
    <dxf>
      <font>
        <b/>
        <i val="0"/>
        <color rgb="FFFF0000"/>
      </font>
    </dxf>
    <dxf>
      <font>
        <b/>
        <i/>
        <color rgb="FF00B050"/>
      </font>
    </dxf>
    <dxf>
      <font>
        <b val="0"/>
        <i/>
        <color rgb="FFFF0000"/>
      </font>
    </dxf>
    <dxf>
      <font>
        <b/>
        <i val="0"/>
        <color rgb="FF00B050"/>
      </font>
    </dxf>
    <dxf>
      <font>
        <b val="0"/>
        <i/>
        <color rgb="FFFF0000"/>
      </font>
    </dxf>
    <dxf>
      <font>
        <b/>
        <i val="0"/>
        <color rgb="FF00B050"/>
      </font>
    </dxf>
    <dxf>
      <font>
        <b/>
        <i/>
        <color rgb="FF00B050"/>
      </font>
    </dxf>
    <dxf>
      <font>
        <b/>
        <i val="0"/>
        <color rgb="FF00B050"/>
      </font>
    </dxf>
    <dxf>
      <font>
        <b val="0"/>
        <i/>
        <color rgb="FFFF0000"/>
      </font>
    </dxf>
    <dxf>
      <font>
        <b/>
        <i/>
        <color rgb="FF00B050"/>
      </font>
    </dxf>
    <dxf>
      <font>
        <b/>
        <i val="0"/>
        <color rgb="FF00B050"/>
      </font>
    </dxf>
    <dxf>
      <font>
        <b/>
        <i/>
        <color rgb="FF00B050"/>
      </font>
    </dxf>
    <dxf>
      <font>
        <b val="0"/>
        <i/>
        <color rgb="FFFF0000"/>
      </font>
    </dxf>
    <dxf>
      <font>
        <b val="0"/>
        <i/>
        <color rgb="FFFF0000"/>
      </font>
    </dxf>
    <dxf>
      <font>
        <b/>
        <i val="0"/>
        <color rgb="FF00B050"/>
      </font>
    </dxf>
    <dxf>
      <font>
        <b/>
        <i/>
        <color rgb="FF00B050"/>
      </font>
    </dxf>
    <dxf>
      <font>
        <color rgb="FF00B050"/>
      </font>
    </dxf>
    <dxf>
      <font>
        <color theme="0"/>
      </font>
    </dxf>
    <dxf>
      <font>
        <color theme="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00B050"/>
      </font>
    </dxf>
    <dxf>
      <font>
        <color rgb="FFFF0000"/>
      </font>
    </dxf>
    <dxf>
      <font>
        <color theme="0"/>
      </font>
    </dxf>
    <dxf>
      <font>
        <b val="0"/>
        <i/>
        <color rgb="FFFF0000"/>
      </font>
    </dxf>
    <dxf>
      <font>
        <b/>
        <i/>
        <color rgb="FFFF0000"/>
      </font>
    </dxf>
    <dxf>
      <font>
        <color theme="0"/>
      </font>
    </dxf>
    <dxf>
      <font>
        <b val="0"/>
        <i/>
        <color rgb="FFFF0000"/>
      </font>
    </dxf>
    <dxf>
      <font>
        <b/>
        <i/>
        <color rgb="FFFF0000"/>
      </font>
    </dxf>
    <dxf>
      <font>
        <color theme="0"/>
      </font>
    </dxf>
    <dxf>
      <font>
        <b val="0"/>
        <i/>
        <color rgb="FFFF0000"/>
      </font>
    </dxf>
    <dxf>
      <font>
        <color theme="0"/>
      </font>
    </dxf>
    <dxf>
      <font>
        <b/>
        <i/>
        <color rgb="FFFF0000"/>
      </font>
    </dxf>
    <dxf>
      <font>
        <color theme="0"/>
      </font>
    </dxf>
    <dxf>
      <font>
        <b val="0"/>
        <i/>
        <color rgb="FFFF0000"/>
      </font>
    </dxf>
    <dxf>
      <font>
        <b/>
        <i/>
        <color rgb="FFFF0000"/>
      </font>
    </dxf>
    <dxf>
      <font>
        <b/>
        <i/>
        <color rgb="FFFF0000"/>
      </font>
    </dxf>
    <dxf>
      <font>
        <color theme="0"/>
      </font>
    </dxf>
    <dxf>
      <font>
        <b val="0"/>
        <i/>
        <color rgb="FFFF0000"/>
      </font>
    </dxf>
    <dxf>
      <font>
        <b/>
        <i val="0"/>
        <color rgb="FF00B050"/>
      </font>
    </dxf>
    <dxf>
      <font>
        <b val="0"/>
        <i/>
        <color rgb="FFFF0000"/>
      </font>
    </dxf>
    <dxf>
      <font>
        <b/>
        <i/>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00B050"/>
      </font>
    </dxf>
    <dxf>
      <font>
        <b/>
        <i/>
        <color rgb="FF00B050"/>
      </font>
    </dxf>
    <dxf>
      <font>
        <b val="0"/>
        <i/>
        <color rgb="FFFF0000"/>
      </font>
    </dxf>
    <dxf>
      <font>
        <color theme="0"/>
      </font>
    </dxf>
    <dxf>
      <font>
        <b/>
        <i val="0"/>
        <strike val="0"/>
        <color rgb="FFFF0000"/>
      </font>
    </dxf>
    <dxf>
      <font>
        <b/>
        <i val="0"/>
        <color rgb="FFFF0000"/>
      </font>
    </dxf>
    <dxf>
      <font>
        <color theme="0"/>
      </font>
    </dxf>
    <dxf>
      <font>
        <color rgb="FF00B050"/>
      </font>
    </dxf>
    <dxf>
      <font>
        <b/>
        <i val="0"/>
        <color rgb="FFFF0000"/>
      </font>
    </dxf>
    <dxf>
      <font>
        <color rgb="FF00B050"/>
      </font>
    </dxf>
    <dxf>
      <font>
        <color theme="0"/>
      </font>
    </dxf>
    <dxf>
      <font>
        <b/>
        <i val="0"/>
        <color rgb="FFFF0000"/>
      </font>
    </dxf>
    <dxf>
      <font>
        <color theme="0"/>
      </font>
    </dxf>
    <dxf>
      <font>
        <color rgb="FF00B050"/>
      </font>
    </dxf>
    <dxf>
      <font>
        <color theme="0"/>
      </font>
    </dxf>
    <dxf>
      <font>
        <color rgb="FF00B050"/>
      </font>
    </dxf>
    <dxf>
      <font>
        <b/>
        <i val="0"/>
        <color rgb="FFFF0000"/>
      </font>
    </dxf>
    <dxf>
      <font>
        <color theme="0"/>
      </font>
    </dxf>
    <dxf>
      <font>
        <color rgb="FF00B050"/>
      </font>
    </dxf>
    <dxf>
      <font>
        <b/>
        <i val="0"/>
        <color rgb="FFFF0000"/>
      </font>
    </dxf>
    <dxf>
      <font>
        <b/>
        <i val="0"/>
        <color rgb="FF00B050"/>
      </font>
    </dxf>
    <dxf>
      <font>
        <b val="0"/>
        <i/>
        <color rgb="FFFF0000"/>
      </font>
    </dxf>
    <dxf>
      <font>
        <b/>
        <i/>
        <color rgb="FF00B050"/>
      </font>
    </dxf>
    <dxf>
      <font>
        <b/>
        <i val="0"/>
        <color rgb="FF00B050"/>
      </font>
    </dxf>
    <dxf>
      <font>
        <b val="0"/>
        <i/>
        <color rgb="FFFF0000"/>
      </font>
    </dxf>
    <dxf>
      <font>
        <b/>
        <i/>
        <color rgb="FF00B050"/>
      </font>
    </dxf>
    <dxf>
      <font>
        <b/>
        <i/>
        <color rgb="FF00B050"/>
      </font>
    </dxf>
    <dxf>
      <font>
        <b/>
        <i val="0"/>
        <color rgb="FF00B050"/>
      </font>
    </dxf>
    <dxf>
      <font>
        <b val="0"/>
        <i/>
        <color rgb="FFFF0000"/>
      </font>
    </dxf>
    <dxf>
      <font>
        <b val="0"/>
        <i/>
        <color rgb="FFFF0000"/>
      </font>
    </dxf>
    <dxf>
      <font>
        <b/>
        <i/>
        <color rgb="FF00B050"/>
      </font>
    </dxf>
    <dxf>
      <font>
        <b/>
        <i val="0"/>
        <color rgb="FF00B050"/>
      </font>
    </dxf>
    <dxf>
      <font>
        <b/>
        <i/>
        <color rgb="FF00B050"/>
      </font>
    </dxf>
    <dxf>
      <font>
        <b val="0"/>
        <i/>
        <color rgb="FFFF0000"/>
      </font>
    </dxf>
    <dxf>
      <font>
        <b/>
        <i val="0"/>
        <color rgb="FF00B050"/>
      </font>
    </dxf>
    <dxf>
      <font>
        <color rgb="FFFF0000"/>
      </font>
    </dxf>
    <dxf>
      <font>
        <color rgb="FF00B050"/>
      </font>
    </dxf>
    <dxf>
      <font>
        <color theme="0"/>
      </font>
    </dxf>
    <dxf>
      <font>
        <color theme="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00B050"/>
      </font>
    </dxf>
    <dxf>
      <font>
        <color rgb="FFFF0000"/>
      </font>
    </dxf>
    <dxf>
      <font>
        <color theme="0"/>
      </font>
    </dxf>
    <dxf>
      <font>
        <b val="0"/>
        <i/>
        <color rgb="FFFF0000"/>
      </font>
    </dxf>
    <dxf>
      <font>
        <color theme="0"/>
      </font>
    </dxf>
    <dxf>
      <font>
        <b/>
        <i/>
        <color rgb="FFFF0000"/>
      </font>
    </dxf>
    <dxf>
      <font>
        <b/>
        <i/>
        <color rgb="FFFF0000"/>
      </font>
    </dxf>
    <dxf>
      <font>
        <b val="0"/>
        <i/>
        <color rgb="FFFF0000"/>
      </font>
    </dxf>
    <dxf>
      <font>
        <color theme="0"/>
      </font>
    </dxf>
    <dxf>
      <font>
        <b/>
        <i/>
        <color rgb="FFFF0000"/>
      </font>
    </dxf>
    <dxf>
      <font>
        <color theme="0"/>
      </font>
    </dxf>
    <dxf>
      <font>
        <b val="0"/>
        <i/>
        <color rgb="FFFF0000"/>
      </font>
    </dxf>
    <dxf>
      <font>
        <color theme="0"/>
      </font>
    </dxf>
    <dxf>
      <font>
        <b/>
        <i/>
        <color rgb="FFFF0000"/>
      </font>
    </dxf>
    <dxf>
      <font>
        <b val="0"/>
        <i/>
        <color rgb="FFFF0000"/>
      </font>
    </dxf>
    <dxf>
      <font>
        <color theme="0"/>
      </font>
    </dxf>
    <dxf>
      <font>
        <b/>
        <i/>
        <color rgb="FFFF0000"/>
      </font>
    </dxf>
    <dxf>
      <font>
        <b val="0"/>
        <i/>
        <color rgb="FFFF0000"/>
      </font>
    </dxf>
    <dxf>
      <font>
        <b/>
        <i val="0"/>
        <color rgb="FFFF0000"/>
      </font>
    </dxf>
    <dxf>
      <font>
        <color theme="0"/>
      </font>
    </dxf>
    <dxf>
      <font>
        <b val="0"/>
        <i/>
        <color rgb="FFFF0000"/>
      </font>
    </dxf>
    <dxf>
      <font>
        <b/>
        <i val="0"/>
        <color rgb="FF00B050"/>
      </font>
    </dxf>
    <dxf>
      <font>
        <b/>
        <i/>
        <color rgb="FF00B050"/>
      </font>
    </dxf>
    <dxf>
      <font>
        <b/>
        <i/>
        <color rgb="FF00B050"/>
      </font>
    </dxf>
    <dxf>
      <font>
        <b val="0"/>
        <i/>
        <color rgb="FFFF0000"/>
      </font>
    </dxf>
    <dxf>
      <font>
        <b/>
        <i val="0"/>
        <color rgb="FF00B050"/>
      </font>
    </dxf>
    <dxf>
      <font>
        <b/>
        <i val="0"/>
        <color rgb="FF00B050"/>
      </font>
    </dxf>
    <dxf>
      <font>
        <b val="0"/>
        <i/>
        <color rgb="FFFF0000"/>
      </font>
    </dxf>
    <dxf>
      <font>
        <b/>
        <i/>
        <color rgb="FF00B050"/>
      </font>
    </dxf>
    <dxf>
      <font>
        <b val="0"/>
        <i/>
        <color rgb="FFFF0000"/>
      </font>
    </dxf>
    <dxf>
      <font>
        <b/>
        <i val="0"/>
        <color rgb="FF00B050"/>
      </font>
    </dxf>
    <dxf>
      <font>
        <b/>
        <i/>
        <color rgb="FF00B050"/>
      </font>
    </dxf>
    <dxf>
      <font>
        <b/>
        <i val="0"/>
        <color rgb="FF00B050"/>
      </font>
    </dxf>
    <dxf>
      <font>
        <b val="0"/>
        <i/>
        <color rgb="FFFF0000"/>
      </font>
    </dxf>
    <dxf>
      <font>
        <b/>
        <i/>
        <color rgb="FF00B050"/>
      </font>
    </dxf>
    <dxf>
      <font>
        <b/>
        <i val="0"/>
        <color rgb="FF00B050"/>
      </font>
    </dxf>
    <dxf>
      <font>
        <b/>
        <i/>
        <color rgb="FF00B050"/>
      </font>
    </dxf>
    <dxf>
      <font>
        <b val="0"/>
        <i/>
        <color rgb="FFFF0000"/>
      </font>
    </dxf>
    <dxf>
      <font>
        <color theme="0"/>
      </font>
    </dxf>
    <dxf>
      <font>
        <b/>
        <i val="0"/>
        <strike val="0"/>
        <color rgb="FFFF0000"/>
      </font>
    </dxf>
    <dxf>
      <font>
        <b/>
        <i val="0"/>
        <color rgb="FFFF0000"/>
      </font>
    </dxf>
    <dxf>
      <font>
        <color rgb="FF00B050"/>
      </font>
    </dxf>
    <dxf>
      <font>
        <color theme="0"/>
      </font>
    </dxf>
    <dxf>
      <font>
        <color theme="0"/>
      </font>
    </dxf>
    <dxf>
      <font>
        <color rgb="FF00B050"/>
      </font>
    </dxf>
    <dxf>
      <font>
        <b/>
        <i val="0"/>
        <color rgb="FFFF0000"/>
      </font>
    </dxf>
    <dxf>
      <font>
        <color rgb="FF00B050"/>
      </font>
    </dxf>
    <dxf>
      <font>
        <color theme="0"/>
      </font>
    </dxf>
    <dxf>
      <font>
        <b/>
        <i val="0"/>
        <color rgb="FFFF0000"/>
      </font>
    </dxf>
    <dxf>
      <font>
        <color theme="0"/>
      </font>
    </dxf>
    <dxf>
      <font>
        <b/>
        <i val="0"/>
        <color rgb="FFFF0000"/>
      </font>
    </dxf>
    <dxf>
      <font>
        <color rgb="FF00B050"/>
      </font>
    </dxf>
    <dxf>
      <font>
        <color rgb="FF00B050"/>
      </font>
    </dxf>
    <dxf>
      <font>
        <color theme="0"/>
      </font>
    </dxf>
    <dxf>
      <font>
        <b/>
        <i val="0"/>
        <color rgb="FFFF0000"/>
      </font>
    </dxf>
    <dxf>
      <font>
        <b/>
        <i val="0"/>
        <color rgb="FF00B050"/>
      </font>
    </dxf>
    <dxf>
      <font>
        <b val="0"/>
        <i/>
        <color rgb="FFFF0000"/>
      </font>
    </dxf>
    <dxf>
      <font>
        <b/>
        <i/>
        <color rgb="FF00B050"/>
      </font>
    </dxf>
    <dxf>
      <font>
        <b val="0"/>
        <i/>
        <color rgb="FFFF0000"/>
      </font>
    </dxf>
    <dxf>
      <font>
        <b/>
        <i/>
        <color rgb="FF00B050"/>
      </font>
    </dxf>
    <dxf>
      <font>
        <b/>
        <i val="0"/>
        <color rgb="FF00B050"/>
      </font>
    </dxf>
    <dxf>
      <font>
        <b/>
        <i val="0"/>
        <color rgb="FF00B050"/>
      </font>
    </dxf>
    <dxf>
      <font>
        <b val="0"/>
        <i/>
        <color rgb="FFFF0000"/>
      </font>
    </dxf>
    <dxf>
      <font>
        <b/>
        <i/>
        <color rgb="FF00B050"/>
      </font>
    </dxf>
    <dxf>
      <font>
        <color rgb="FFFF0000"/>
      </font>
    </dxf>
    <dxf>
      <font>
        <color rgb="FF00B050"/>
      </font>
    </dxf>
    <dxf>
      <font>
        <color theme="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00B050"/>
      </font>
    </dxf>
    <dxf>
      <font>
        <color rgb="FFFF0000"/>
      </font>
    </dxf>
    <dxf>
      <font>
        <color theme="0"/>
      </font>
    </dxf>
    <dxf>
      <font>
        <b/>
        <i/>
        <color rgb="FFFF0000"/>
      </font>
    </dxf>
    <dxf>
      <font>
        <b val="0"/>
        <i/>
        <color rgb="FFFF0000"/>
      </font>
    </dxf>
    <dxf>
      <font>
        <color theme="0"/>
      </font>
    </dxf>
    <dxf>
      <font>
        <b val="0"/>
        <i/>
        <color rgb="FFFF0000"/>
      </font>
    </dxf>
    <dxf>
      <font>
        <b/>
        <i/>
        <color rgb="FFFF0000"/>
      </font>
    </dxf>
    <dxf>
      <font>
        <color theme="0"/>
      </font>
    </dxf>
    <dxf>
      <font>
        <color theme="0"/>
      </font>
    </dxf>
    <dxf>
      <font>
        <b/>
        <i/>
        <color rgb="FFFF0000"/>
      </font>
    </dxf>
    <dxf>
      <font>
        <b val="0"/>
        <i/>
        <color rgb="FFFF0000"/>
      </font>
    </dxf>
    <dxf>
      <font>
        <b val="0"/>
        <i/>
        <color rgb="FFFF0000"/>
      </font>
    </dxf>
    <dxf>
      <font>
        <b/>
        <i/>
        <color rgb="FFFF0000"/>
      </font>
    </dxf>
    <dxf>
      <font>
        <color theme="0"/>
      </font>
    </dxf>
    <dxf>
      <font>
        <b val="0"/>
        <i/>
        <color rgb="FFFF0000"/>
      </font>
    </dxf>
    <dxf>
      <font>
        <color theme="0"/>
      </font>
    </dxf>
    <dxf>
      <font>
        <b/>
        <i/>
        <color rgb="FFFF0000"/>
      </font>
    </dxf>
    <dxf>
      <font>
        <b val="0"/>
        <i/>
        <color rgb="FFFF0000"/>
      </font>
    </dxf>
    <dxf>
      <font>
        <b/>
        <i val="0"/>
        <color rgb="FF00B050"/>
      </font>
    </dxf>
    <dxf>
      <font>
        <b/>
        <i/>
        <color rgb="FF00B050"/>
      </font>
    </dxf>
    <dxf>
      <font>
        <b val="0"/>
        <i/>
        <color rgb="FFFF0000"/>
      </font>
    </dxf>
    <dxf>
      <font>
        <b/>
        <i/>
        <color rgb="FF00B050"/>
      </font>
    </dxf>
    <dxf>
      <font>
        <b/>
        <i val="0"/>
        <color rgb="FF00B050"/>
      </font>
    </dxf>
    <dxf>
      <font>
        <b/>
        <i val="0"/>
        <color rgb="FF00B050"/>
      </font>
    </dxf>
    <dxf>
      <font>
        <b/>
        <i/>
        <color rgb="FF00B050"/>
      </font>
    </dxf>
    <dxf>
      <font>
        <b val="0"/>
        <i/>
        <color rgb="FFFF0000"/>
      </font>
    </dxf>
    <dxf>
      <font>
        <b val="0"/>
        <i/>
        <color rgb="FFFF0000"/>
      </font>
    </dxf>
    <dxf>
      <font>
        <b/>
        <i val="0"/>
        <color rgb="FF00B050"/>
      </font>
    </dxf>
    <dxf>
      <font>
        <b/>
        <i/>
        <color rgb="FF00B050"/>
      </font>
    </dxf>
    <dxf>
      <font>
        <color theme="0"/>
      </font>
    </dxf>
    <dxf>
      <font>
        <b/>
        <i val="0"/>
        <strike val="0"/>
        <color rgb="FFFF0000"/>
      </font>
    </dxf>
    <dxf>
      <font>
        <b/>
        <i val="0"/>
        <color rgb="FFFF0000"/>
      </font>
    </dxf>
    <dxf>
      <font>
        <color rgb="FF00B050"/>
      </font>
    </dxf>
    <dxf>
      <font>
        <color theme="0"/>
      </font>
    </dxf>
    <dxf>
      <font>
        <b/>
        <i val="0"/>
        <color rgb="FFFF0000"/>
      </font>
    </dxf>
    <dxf>
      <font>
        <color theme="0"/>
      </font>
    </dxf>
    <dxf>
      <font>
        <color rgb="FF00B050"/>
      </font>
    </dxf>
    <dxf>
      <font>
        <color theme="0"/>
      </font>
    </dxf>
    <dxf>
      <font>
        <color rgb="FF00B050"/>
      </font>
    </dxf>
    <dxf>
      <font>
        <b/>
        <i val="0"/>
        <color rgb="FFFF0000"/>
      </font>
    </dxf>
    <dxf>
      <font>
        <b/>
        <i val="0"/>
        <color rgb="FFFF0000"/>
      </font>
    </dxf>
    <dxf>
      <font>
        <color theme="0"/>
      </font>
    </dxf>
    <dxf>
      <font>
        <color rgb="FF00B050"/>
      </font>
    </dxf>
    <dxf>
      <font>
        <color rgb="FF00B050"/>
      </font>
    </dxf>
    <dxf>
      <font>
        <color theme="0"/>
      </font>
    </dxf>
    <dxf>
      <font>
        <b/>
        <i val="0"/>
        <color rgb="FFFF0000"/>
      </font>
    </dxf>
    <dxf>
      <font>
        <b/>
        <i val="0"/>
        <color rgb="FFFF0000"/>
      </font>
    </dxf>
    <dxf>
      <font>
        <color rgb="FF00B050"/>
      </font>
    </dxf>
    <dxf>
      <font>
        <color theme="0"/>
      </font>
    </dxf>
    <dxf>
      <font>
        <b val="0"/>
        <i/>
        <color rgb="FFFF0000"/>
      </font>
    </dxf>
    <dxf>
      <font>
        <b/>
        <i val="0"/>
        <color rgb="FF00B050"/>
      </font>
    </dxf>
    <dxf>
      <font>
        <b/>
        <i/>
        <color rgb="FF00B050"/>
      </font>
    </dxf>
    <dxf>
      <font>
        <color rgb="FF00B050"/>
      </font>
    </dxf>
    <dxf>
      <font>
        <color theme="0"/>
      </font>
    </dxf>
    <dxf>
      <font>
        <color theme="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00B050"/>
      </font>
    </dxf>
    <dxf>
      <font>
        <color theme="0"/>
      </font>
    </dxf>
    <dxf>
      <font>
        <color theme="0"/>
      </font>
    </dxf>
    <dxf>
      <font>
        <b val="0"/>
        <i/>
        <color rgb="FFFF0000"/>
      </font>
    </dxf>
    <dxf>
      <font>
        <b/>
        <i/>
        <color rgb="FFFF0000"/>
      </font>
    </dxf>
    <dxf>
      <font>
        <b val="0"/>
        <i/>
        <color rgb="FFFF0000"/>
      </font>
    </dxf>
    <dxf>
      <font>
        <b/>
        <i/>
        <color rgb="FFFF0000"/>
      </font>
    </dxf>
    <dxf>
      <font>
        <color theme="0"/>
      </font>
    </dxf>
    <dxf>
      <font>
        <color theme="0"/>
      </font>
    </dxf>
    <dxf>
      <font>
        <b val="0"/>
        <i/>
        <color rgb="FFFF0000"/>
      </font>
    </dxf>
    <dxf>
      <font>
        <b/>
        <i/>
        <color rgb="FFFF0000"/>
      </font>
    </dxf>
    <dxf>
      <font>
        <color theme="0"/>
      </font>
    </dxf>
    <dxf>
      <font>
        <b/>
        <i/>
        <color rgb="FFFF0000"/>
      </font>
    </dxf>
    <dxf>
      <font>
        <b val="0"/>
        <i/>
        <color rgb="FFFF0000"/>
      </font>
    </dxf>
    <dxf>
      <font>
        <b val="0"/>
        <i/>
        <color rgb="FFFF0000"/>
      </font>
    </dxf>
    <dxf>
      <font>
        <b/>
        <i/>
        <color rgb="FFFF0000"/>
      </font>
    </dxf>
    <dxf>
      <font>
        <color theme="0"/>
      </font>
    </dxf>
    <dxf>
      <font>
        <color theme="0"/>
      </font>
    </dxf>
    <dxf>
      <font>
        <b/>
        <i/>
        <color rgb="FFFF0000"/>
      </font>
    </dxf>
    <dxf>
      <font>
        <b val="0"/>
        <i/>
        <color rgb="FFFF0000"/>
      </font>
    </dxf>
    <dxf>
      <font>
        <b/>
        <i/>
        <color rgb="FF00B050"/>
      </font>
    </dxf>
    <dxf>
      <font>
        <b val="0"/>
        <i/>
        <color rgb="FFFF0000"/>
      </font>
    </dxf>
    <dxf>
      <font>
        <b/>
        <i val="0"/>
        <color rgb="FF00B050"/>
      </font>
    </dxf>
    <dxf>
      <font>
        <b val="0"/>
        <i/>
        <color rgb="FFFF0000"/>
      </font>
    </dxf>
    <dxf>
      <font>
        <b/>
        <i/>
        <color rgb="FF00B050"/>
      </font>
    </dxf>
    <dxf>
      <font>
        <b/>
        <i val="0"/>
        <color rgb="FF00B050"/>
      </font>
    </dxf>
    <dxf>
      <font>
        <b/>
        <i/>
        <color rgb="FF00B050"/>
      </font>
    </dxf>
    <dxf>
      <font>
        <b val="0"/>
        <i/>
        <color rgb="FFFF0000"/>
      </font>
    </dxf>
    <dxf>
      <font>
        <b/>
        <i val="0"/>
        <color rgb="FF00B050"/>
      </font>
    </dxf>
    <dxf>
      <font>
        <b/>
        <i/>
        <color rgb="FF00B050"/>
      </font>
    </dxf>
    <dxf>
      <font>
        <b/>
        <i val="0"/>
        <color rgb="FF00B050"/>
      </font>
    </dxf>
    <dxf>
      <font>
        <b val="0"/>
        <i/>
        <color rgb="FFFF0000"/>
      </font>
    </dxf>
    <dxf>
      <font>
        <b/>
        <i val="0"/>
        <color rgb="FF00B050"/>
      </font>
    </dxf>
    <dxf>
      <font>
        <b val="0"/>
        <i/>
        <color rgb="FFFF0000"/>
      </font>
    </dxf>
    <dxf>
      <font>
        <b/>
        <i/>
        <color rgb="FF00B050"/>
      </font>
    </dxf>
    <dxf>
      <font>
        <color theme="0"/>
      </font>
    </dxf>
    <dxf>
      <font>
        <b/>
        <i val="0"/>
        <strike val="0"/>
        <color rgb="FFFF0000"/>
      </font>
    </dxf>
    <dxf>
      <font>
        <b/>
        <i val="0"/>
        <color rgb="FFFF0000"/>
      </font>
    </dxf>
    <dxf>
      <font>
        <color theme="0"/>
      </font>
    </dxf>
    <dxf>
      <font>
        <color rgb="FF00B050"/>
      </font>
    </dxf>
    <dxf>
      <font>
        <b/>
        <i val="0"/>
        <color rgb="FFFF0000"/>
      </font>
    </dxf>
    <dxf>
      <font>
        <color rgb="FF00B050"/>
      </font>
    </dxf>
    <dxf>
      <font>
        <color theme="0"/>
      </font>
    </dxf>
    <dxf>
      <font>
        <color theme="0"/>
      </font>
    </dxf>
    <dxf>
      <font>
        <b/>
        <i val="0"/>
        <color rgb="FFFF0000"/>
      </font>
    </dxf>
    <dxf>
      <font>
        <color rgb="FF00B050"/>
      </font>
    </dxf>
    <dxf>
      <font>
        <color rgb="FF00B050"/>
      </font>
    </dxf>
    <dxf>
      <font>
        <b/>
        <i val="0"/>
        <color rgb="FFFF0000"/>
      </font>
    </dxf>
    <dxf>
      <font>
        <color theme="0"/>
      </font>
    </dxf>
    <dxf>
      <font>
        <b val="0"/>
        <i/>
        <color rgb="FFFF0000"/>
      </font>
    </dxf>
    <dxf>
      <font>
        <b/>
        <i/>
        <color rgb="FF00B050"/>
      </font>
    </dxf>
    <dxf>
      <font>
        <b/>
        <i val="0"/>
        <color rgb="FF00B050"/>
      </font>
    </dxf>
    <dxf>
      <font>
        <b/>
        <i/>
        <color rgb="FF00B050"/>
      </font>
    </dxf>
    <dxf>
      <font>
        <b val="0"/>
        <i/>
        <color rgb="FFFF0000"/>
      </font>
    </dxf>
    <dxf>
      <font>
        <b/>
        <i val="0"/>
        <color rgb="FF00B050"/>
      </font>
    </dxf>
    <dxf>
      <font>
        <b/>
        <i val="0"/>
        <color rgb="FF00B050"/>
      </font>
    </dxf>
    <dxf>
      <font>
        <b val="0"/>
        <i/>
        <color rgb="FFFF0000"/>
      </font>
    </dxf>
    <dxf>
      <font>
        <b/>
        <i/>
        <color rgb="FF00B050"/>
      </font>
    </dxf>
    <dxf>
      <font>
        <b/>
        <i/>
        <color rgb="FF00B050"/>
      </font>
    </dxf>
    <dxf>
      <font>
        <b/>
        <i val="0"/>
        <color rgb="FF00B050"/>
      </font>
    </dxf>
    <dxf>
      <font>
        <b val="0"/>
        <i/>
        <color rgb="FFFF0000"/>
      </font>
    </dxf>
    <dxf>
      <font>
        <b val="0"/>
        <i/>
        <color rgb="FFFF0000"/>
      </font>
    </dxf>
    <dxf>
      <font>
        <b/>
        <i/>
        <color rgb="FF00B050"/>
      </font>
    </dxf>
    <dxf>
      <font>
        <b/>
        <i val="0"/>
        <color rgb="FF00B050"/>
      </font>
    </dxf>
    <dxf>
      <font>
        <color rgb="FFFF0000"/>
      </font>
    </dxf>
    <dxf>
      <font>
        <color theme="0"/>
      </font>
    </dxf>
    <dxf>
      <font>
        <color theme="0"/>
      </font>
    </dxf>
    <dxf>
      <font>
        <color rgb="FF00B050"/>
      </font>
    </dxf>
    <dxf>
      <font>
        <b/>
        <i val="0"/>
        <color rgb="FFFF0000"/>
      </font>
    </dxf>
    <dxf>
      <font>
        <b/>
        <i val="0"/>
        <color rgb="FFFF0000"/>
      </font>
    </dxf>
    <dxf>
      <font>
        <b/>
        <i val="0"/>
        <color rgb="FFFF0000"/>
      </font>
    </dxf>
    <dxf>
      <font>
        <b/>
        <i val="0"/>
        <color rgb="FFFF0000"/>
      </font>
    </dxf>
    <dxf>
      <font>
        <color rgb="FFFF0000"/>
      </font>
    </dxf>
    <dxf>
      <font>
        <color rgb="FF00B050"/>
      </font>
    </dxf>
    <dxf>
      <font>
        <color theme="0"/>
      </font>
    </dxf>
    <dxf>
      <font>
        <b val="0"/>
        <i/>
        <color rgb="FFFF0000"/>
      </font>
    </dxf>
    <dxf>
      <font>
        <b/>
        <i/>
        <color rgb="FFFF0000"/>
      </font>
    </dxf>
    <dxf>
      <font>
        <color theme="0"/>
      </font>
    </dxf>
    <dxf>
      <font>
        <b val="0"/>
        <i/>
        <color rgb="FFFF0000"/>
      </font>
    </dxf>
    <dxf>
      <font>
        <b/>
        <i/>
        <color rgb="FFFF0000"/>
      </font>
    </dxf>
    <dxf>
      <font>
        <color theme="0"/>
      </font>
    </dxf>
    <dxf>
      <font>
        <color theme="0"/>
      </font>
    </dxf>
    <dxf>
      <font>
        <b/>
        <i/>
        <color rgb="FFFF0000"/>
      </font>
    </dxf>
    <dxf>
      <font>
        <b val="0"/>
        <i/>
        <color rgb="FFFF0000"/>
      </font>
    </dxf>
    <dxf>
      <font>
        <color theme="0"/>
      </font>
    </dxf>
    <dxf>
      <font>
        <b/>
        <i/>
        <color rgb="FFFF0000"/>
      </font>
    </dxf>
    <dxf>
      <font>
        <b val="0"/>
        <i/>
        <color rgb="FFFF000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val="0"/>
        <i/>
        <color rgb="FFFF0000"/>
      </font>
    </dxf>
    <dxf>
      <font>
        <b/>
        <i/>
        <color rgb="FF00B050"/>
      </font>
    </dxf>
    <dxf>
      <font>
        <b/>
        <i val="0"/>
        <color rgb="FF00B050"/>
      </font>
    </dxf>
    <dxf>
      <font>
        <b/>
        <i val="0"/>
        <color rgb="FF00B050"/>
      </font>
    </dxf>
    <dxf>
      <font>
        <b val="0"/>
        <i/>
        <color rgb="FFFF0000"/>
      </font>
    </dxf>
    <dxf>
      <font>
        <b/>
        <i/>
        <color rgb="FF00B050"/>
      </font>
    </dxf>
    <dxf>
      <font>
        <b val="0"/>
        <i/>
        <color rgb="FFFF0000"/>
      </font>
    </dxf>
    <dxf>
      <font>
        <b/>
        <i val="0"/>
        <color rgb="FF00B050"/>
      </font>
    </dxf>
    <dxf>
      <font>
        <b/>
        <i/>
        <color rgb="FF00B050"/>
      </font>
    </dxf>
    <dxf>
      <font>
        <color theme="0"/>
      </font>
    </dxf>
    <dxf>
      <font>
        <b/>
        <i val="0"/>
        <strike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rgb="FF00B050"/>
      </font>
    </dxf>
    <dxf>
      <font>
        <color theme="0"/>
      </font>
    </dxf>
    <dxf>
      <font>
        <b/>
        <i val="0"/>
        <color rgb="FFFF0000"/>
      </font>
    </dxf>
    <dxf>
      <font>
        <color rgb="FF00B050"/>
      </font>
    </dxf>
    <dxf>
      <font>
        <color theme="0"/>
      </font>
    </dxf>
    <dxf>
      <font>
        <b/>
        <i val="0"/>
        <color rgb="FF00B050"/>
      </font>
    </dxf>
    <dxf>
      <font>
        <b val="0"/>
        <i/>
        <color rgb="FFFF0000"/>
      </font>
    </dxf>
    <dxf>
      <font>
        <b/>
        <i/>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00B050"/>
      </font>
    </dxf>
    <dxf>
      <font>
        <b val="0"/>
        <i/>
        <color rgb="FFFF0000"/>
      </font>
    </dxf>
    <dxf>
      <font>
        <b/>
        <i/>
        <color rgb="FF00B050"/>
      </font>
    </dxf>
    <dxf>
      <font>
        <b/>
        <i val="0"/>
        <color rgb="FF00B050"/>
      </font>
    </dxf>
    <dxf>
      <font>
        <b/>
        <i/>
        <color rgb="FF00B050"/>
      </font>
    </dxf>
    <dxf>
      <font>
        <b val="0"/>
        <i/>
        <color rgb="FFFF0000"/>
      </font>
    </dxf>
    <dxf>
      <font>
        <color rgb="FF00B050"/>
      </font>
    </dxf>
    <dxf>
      <font>
        <color theme="0"/>
      </font>
    </dxf>
    <dxf>
      <font>
        <color rgb="FFFF0000"/>
      </font>
    </dxf>
    <dxf>
      <font>
        <b/>
        <i val="0"/>
        <color rgb="FFFF0000"/>
      </font>
    </dxf>
    <dxf>
      <font>
        <b/>
        <i val="0"/>
        <color rgb="FFFF0000"/>
      </font>
    </dxf>
    <dxf>
      <font>
        <b/>
        <i val="0"/>
        <color rgb="FFFF0000"/>
      </font>
    </dxf>
    <dxf>
      <font>
        <b/>
        <i val="0"/>
        <color rgb="FFFF0000"/>
      </font>
    </dxf>
    <dxf>
      <font>
        <color rgb="FFFF0000"/>
      </font>
    </dxf>
    <dxf>
      <font>
        <color rgb="FF00B050"/>
      </font>
    </dxf>
    <dxf>
      <font>
        <color theme="0"/>
      </font>
    </dxf>
    <dxf>
      <font>
        <b val="0"/>
        <i/>
        <color rgb="FFFF0000"/>
      </font>
    </dxf>
    <dxf>
      <font>
        <b/>
        <i/>
        <color rgb="FFFF0000"/>
      </font>
    </dxf>
    <dxf>
      <font>
        <color theme="0"/>
      </font>
    </dxf>
    <dxf>
      <font>
        <b val="0"/>
        <i/>
        <color rgb="FFFF0000"/>
      </font>
    </dxf>
    <dxf>
      <font>
        <b/>
        <i/>
        <color rgb="FFFF0000"/>
      </font>
    </dxf>
    <dxf>
      <font>
        <color theme="0"/>
      </font>
    </dxf>
    <dxf>
      <font>
        <b val="0"/>
        <i/>
        <color rgb="FFFF0000"/>
      </font>
    </dxf>
    <dxf>
      <font>
        <b/>
        <i/>
        <color rgb="FFFF0000"/>
      </font>
    </dxf>
    <dxf>
      <font>
        <color theme="0"/>
      </font>
    </dxf>
    <dxf>
      <font>
        <b/>
        <i/>
        <color rgb="FFFF0000"/>
      </font>
    </dxf>
    <dxf>
      <font>
        <b val="0"/>
        <i/>
        <color rgb="FFFF0000"/>
      </font>
    </dxf>
    <dxf>
      <font>
        <color theme="0"/>
      </font>
    </dxf>
    <dxf>
      <font>
        <b/>
        <i val="0"/>
        <color rgb="FF00B050"/>
      </font>
    </dxf>
    <dxf>
      <font>
        <b/>
        <i/>
        <color rgb="FF00B050"/>
      </font>
    </dxf>
    <dxf>
      <font>
        <b val="0"/>
        <i/>
        <color rgb="FFFF0000"/>
      </font>
    </dxf>
    <dxf>
      <font>
        <b val="0"/>
        <i/>
        <color rgb="FFFF0000"/>
      </font>
    </dxf>
    <dxf>
      <font>
        <b/>
        <i/>
        <color rgb="FF00B050"/>
      </font>
    </dxf>
    <dxf>
      <font>
        <b/>
        <i val="0"/>
        <color rgb="FF00B050"/>
      </font>
    </dxf>
    <dxf>
      <font>
        <b/>
        <i/>
        <color rgb="FF00B050"/>
      </font>
    </dxf>
    <dxf>
      <font>
        <b val="0"/>
        <i/>
        <color rgb="FFFF0000"/>
      </font>
    </dxf>
    <dxf>
      <font>
        <b/>
        <i val="0"/>
        <color rgb="FF00B050"/>
      </font>
    </dxf>
    <dxf>
      <font>
        <b/>
        <i val="0"/>
        <color rgb="FF00B050"/>
      </font>
    </dxf>
    <dxf>
      <font>
        <b val="0"/>
        <i/>
        <color rgb="FFFF0000"/>
      </font>
    </dxf>
    <dxf>
      <font>
        <b/>
        <i/>
        <color rgb="FF00B050"/>
      </font>
    </dxf>
    <dxf>
      <font>
        <b/>
        <i val="0"/>
        <color rgb="FF00B050"/>
      </font>
    </dxf>
    <dxf>
      <font>
        <b val="0"/>
        <i/>
        <color rgb="FFFF0000"/>
      </font>
    </dxf>
    <dxf>
      <font>
        <b/>
        <i/>
        <color rgb="FF00B050"/>
      </font>
    </dxf>
    <dxf>
      <font>
        <b/>
        <i val="0"/>
        <color rgb="FF00B050"/>
      </font>
    </dxf>
    <dxf>
      <font>
        <b val="0"/>
        <i/>
        <color rgb="FFFF0000"/>
      </font>
    </dxf>
    <dxf>
      <font>
        <b/>
        <i/>
        <color rgb="FF00B050"/>
      </font>
    </dxf>
    <dxf>
      <font>
        <color theme="0"/>
      </font>
    </dxf>
    <dxf>
      <font>
        <b/>
        <i val="0"/>
        <strike val="0"/>
        <color rgb="FFFF0000"/>
      </font>
    </dxf>
    <dxf>
      <font>
        <b/>
        <i val="0"/>
        <color rgb="FFFF0000"/>
      </font>
    </dxf>
    <dxf>
      <font>
        <color rgb="FF00B050"/>
      </font>
    </dxf>
    <dxf>
      <font>
        <color theme="0"/>
      </font>
    </dxf>
    <dxf>
      <font>
        <b/>
        <i val="0"/>
        <color rgb="FFFF0000"/>
      </font>
    </dxf>
    <dxf>
      <font>
        <color rgb="FF00B050"/>
      </font>
    </dxf>
    <dxf>
      <font>
        <color theme="0"/>
      </font>
    </dxf>
    <dxf>
      <font>
        <b/>
        <i val="0"/>
        <color rgb="FFFF0000"/>
      </font>
    </dxf>
    <dxf>
      <font>
        <color rgb="FF00B050"/>
      </font>
    </dxf>
    <dxf>
      <font>
        <color theme="0"/>
      </font>
    </dxf>
    <dxf>
      <font>
        <color theme="0"/>
      </font>
    </dxf>
    <dxf>
      <font>
        <color rgb="FF00B050"/>
      </font>
    </dxf>
    <dxf>
      <font>
        <b/>
        <i val="0"/>
        <color rgb="FFFF0000"/>
      </font>
    </dxf>
    <dxf>
      <font>
        <color theme="0"/>
      </font>
    </dxf>
    <dxf>
      <font>
        <color rgb="FF00B050"/>
      </font>
    </dxf>
    <dxf>
      <font>
        <b/>
        <i val="0"/>
        <color rgb="FFFF0000"/>
      </font>
    </dxf>
    <dxf>
      <font>
        <b/>
        <i val="0"/>
        <color rgb="FFFF0000"/>
      </font>
    </dxf>
    <dxf>
      <font>
        <color rgb="FF00B050"/>
      </font>
    </dxf>
    <dxf>
      <font>
        <color theme="0"/>
      </font>
    </dxf>
    <dxf>
      <font>
        <b/>
        <i val="0"/>
        <color rgb="FFFF0000"/>
      </font>
    </dxf>
    <dxf>
      <font>
        <color rgb="FF00B050"/>
      </font>
    </dxf>
    <dxf>
      <font>
        <color theme="0"/>
      </font>
    </dxf>
    <dxf>
      <font>
        <b/>
        <i val="0"/>
        <color rgb="FFFF0000"/>
      </font>
    </dxf>
    <dxf>
      <font>
        <color rgb="FF00B050"/>
      </font>
    </dxf>
    <dxf>
      <font>
        <color theme="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b/>
        <i val="0"/>
        <color rgb="FFFF0000"/>
      </font>
    </dxf>
    <dxf>
      <font>
        <color rgb="FF00B050"/>
      </font>
    </dxf>
    <dxf>
      <font>
        <color theme="0"/>
      </font>
    </dxf>
    <dxf>
      <font>
        <b/>
        <i val="0"/>
        <color rgb="FFFF0000"/>
      </font>
    </dxf>
    <dxf>
      <font>
        <color theme="0"/>
      </font>
    </dxf>
    <dxf>
      <font>
        <color rgb="FF00B050"/>
      </font>
    </dxf>
    <dxf>
      <font>
        <color rgb="FF00B050"/>
      </font>
    </dxf>
    <dxf>
      <font>
        <color theme="0"/>
      </font>
    </dxf>
    <dxf>
      <font>
        <b/>
        <i val="0"/>
        <color rgb="FFFF0000"/>
      </font>
    </dxf>
    <dxf>
      <font>
        <color theme="0"/>
      </font>
    </dxf>
    <dxf>
      <font>
        <b/>
        <i val="0"/>
        <color rgb="FFFF0000"/>
      </font>
    </dxf>
    <dxf>
      <font>
        <b/>
        <i val="0"/>
        <color rgb="FFFF0000"/>
      </font>
    </dxf>
    <dxf>
      <font>
        <b/>
        <i val="0"/>
        <color rgb="FFFF0000"/>
      </font>
    </dxf>
    <dxf>
      <font>
        <b/>
        <i val="0"/>
        <color rgb="FFFF0000"/>
      </font>
    </dxf>
    <dxf>
      <font>
        <b/>
        <i val="0"/>
        <color rgb="FFFF0000"/>
      </font>
    </dxf>
    <dxf>
      <font>
        <color rgb="FF00B050"/>
      </font>
    </dxf>
    <dxf>
      <font>
        <color rgb="FFFF0000"/>
      </font>
    </dxf>
    <dxf>
      <font>
        <color theme="0"/>
      </font>
    </dxf>
    <dxf>
      <font>
        <b val="0"/>
        <i/>
        <color rgb="FFFF0000"/>
      </font>
    </dxf>
    <dxf>
      <font>
        <b/>
        <i/>
        <color rgb="FFFF0000"/>
      </font>
    </dxf>
    <dxf>
      <font>
        <color theme="0"/>
      </font>
    </dxf>
    <dxf>
      <font>
        <b/>
        <i/>
        <color rgb="FFFF0000"/>
      </font>
    </dxf>
    <dxf>
      <font>
        <b val="0"/>
        <i/>
        <color rgb="FFFF0000"/>
      </font>
    </dxf>
    <dxf>
      <font>
        <b/>
        <i/>
        <color rgb="FFFF0000"/>
      </font>
    </dxf>
    <dxf>
      <font>
        <b val="0"/>
        <i/>
        <color rgb="FFFF0000"/>
      </font>
    </dxf>
    <dxf>
      <font>
        <b val="0"/>
        <i/>
        <color rgb="FFFF0000"/>
      </font>
    </dxf>
    <dxf>
      <font>
        <b/>
        <i/>
        <color rgb="FFFF0000"/>
      </font>
    </dxf>
    <dxf>
      <font>
        <color theme="0"/>
      </font>
    </dxf>
    <dxf>
      <font>
        <b val="0"/>
        <i/>
        <color rgb="FFFF0000"/>
      </font>
    </dxf>
    <dxf>
      <font>
        <b/>
        <i/>
        <color rgb="FFFF0000"/>
      </font>
    </dxf>
    <dxf>
      <font>
        <b/>
        <i/>
        <color rgb="FFFF0000"/>
      </font>
    </dxf>
    <dxf>
      <font>
        <b val="0"/>
        <i/>
        <color rgb="FFFF0000"/>
      </font>
    </dxf>
    <dxf>
      <font>
        <b/>
        <i/>
        <color rgb="FFFF0000"/>
      </font>
    </dxf>
    <dxf>
      <font>
        <b val="0"/>
        <i/>
        <color rgb="FFFF0000"/>
      </font>
    </dxf>
    <dxf>
      <font>
        <color theme="0"/>
      </font>
    </dxf>
    <dxf>
      <font>
        <b/>
        <i/>
        <color rgb="FFFF0000"/>
      </font>
    </dxf>
    <dxf>
      <font>
        <b val="0"/>
        <i/>
        <color rgb="FFFF0000"/>
      </font>
    </dxf>
    <dxf>
      <font>
        <b/>
        <i/>
        <color rgb="FFFF0000"/>
      </font>
    </dxf>
    <dxf>
      <font>
        <b val="0"/>
        <i/>
        <color rgb="FFFF0000"/>
      </font>
    </dxf>
    <dxf>
      <font>
        <b/>
        <i/>
        <color rgb="FFFF0000"/>
      </font>
    </dxf>
    <dxf>
      <font>
        <b val="0"/>
        <i/>
        <color rgb="FFFF0000"/>
      </font>
    </dxf>
    <dxf>
      <font>
        <color theme="0"/>
      </font>
    </dxf>
    <dxf>
      <font>
        <b val="0"/>
        <i/>
        <color rgb="FFFF0000"/>
      </font>
    </dxf>
    <dxf>
      <font>
        <b/>
        <i/>
        <color rgb="FFFF0000"/>
      </font>
    </dxf>
    <dxf>
      <font>
        <color theme="0"/>
      </font>
    </dxf>
    <dxf>
      <font>
        <b/>
        <i/>
        <color rgb="FFFF0000"/>
      </font>
    </dxf>
    <dxf>
      <font>
        <b val="0"/>
        <i/>
        <color rgb="FFFF0000"/>
      </font>
    </dxf>
    <dxf>
      <font>
        <b/>
        <i val="0"/>
        <color rgb="FFFF0000"/>
      </font>
    </dxf>
    <dxf>
      <font>
        <b/>
        <i val="0"/>
        <color rgb="FF00B050"/>
      </font>
    </dxf>
    <dxf>
      <font>
        <color theme="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9525</xdr:rowOff>
    </xdr:from>
    <xdr:to>
      <xdr:col>9</xdr:col>
      <xdr:colOff>9525</xdr:colOff>
      <xdr:row>43</xdr:row>
      <xdr:rowOff>114301</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247650" y="4200525"/>
          <a:ext cx="7381875" cy="4105276"/>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Ein Arbeitgeber, der Arbeitnehmer*innen nach § 8 SGB IV beschäftigt (sog. Minijobber oder kurzfristig Beschäftigte) ist verpflichtet, </a:t>
          </a:r>
          <a:r>
            <a:rPr lang="de-DE" sz="1100" b="1">
              <a:solidFill>
                <a:schemeClr val="dk1"/>
              </a:solidFill>
              <a:effectLst/>
              <a:latin typeface="+mn-lt"/>
              <a:ea typeface="+mn-ea"/>
              <a:cs typeface="+mn-cs"/>
            </a:rPr>
            <a:t>Beginn, Ende und Dauer der täglichen Arbeitszeit</a:t>
          </a:r>
          <a:r>
            <a:rPr lang="de-DE" sz="1100">
              <a:solidFill>
                <a:schemeClr val="dk1"/>
              </a:solidFill>
              <a:effectLst/>
              <a:latin typeface="+mn-lt"/>
              <a:ea typeface="+mn-ea"/>
              <a:cs typeface="+mn-cs"/>
            </a:rPr>
            <a:t> dieser Arbeitnehmer*innen spätestens innerhalb einer Woche (d.h. bis zum Ablauf des 7 Kalendertages, der auf den Tag der Arbeitsleistung folgt) aufzuzeichnen. Diese Aufzeichnungen sind </a:t>
          </a:r>
          <a:r>
            <a:rPr lang="de-DE" sz="1100" b="1">
              <a:solidFill>
                <a:schemeClr val="dk1"/>
              </a:solidFill>
              <a:effectLst/>
              <a:latin typeface="+mn-lt"/>
              <a:ea typeface="+mn-ea"/>
              <a:cs typeface="+mn-cs"/>
            </a:rPr>
            <a:t>mindestens für zwei Jahre</a:t>
          </a:r>
          <a:r>
            <a:rPr lang="de-DE" sz="1100">
              <a:solidFill>
                <a:schemeClr val="dk1"/>
              </a:solidFill>
              <a:effectLst/>
              <a:latin typeface="+mn-lt"/>
              <a:ea typeface="+mn-ea"/>
              <a:cs typeface="+mn-cs"/>
            </a:rPr>
            <a:t> aufzubewahren. </a:t>
          </a:r>
          <a:r>
            <a:rPr lang="de-DE" sz="1100" b="1">
              <a:solidFill>
                <a:schemeClr val="dk1"/>
              </a:solidFill>
              <a:effectLst/>
              <a:latin typeface="+mn-lt"/>
              <a:ea typeface="+mn-ea"/>
              <a:cs typeface="+mn-cs"/>
            </a:rPr>
            <a:t>(§17 Abs. 1 MiLoG)</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SHK, WHB und WHK im Minijobbereich:</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Für diesen Personenkreis besteht eine allgemeine, gesetzliche Aufzeichnungsverpflichtung. Die Arbeitszeiten der Hilfskräfte werden von den Fachvorgesetzten z.B. Professor*innen erfasst und verantwortet. Eine Delegation der Erfassung ist möglich. Hierzu ist die DV-gestützte Vorlage zu nutzen.</a:t>
          </a: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SHK, WHB und WHK außerhalb des Minijobbereichs:</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Sofern bezogen auf den Monat die geleistete Arbeitszeit genau dem Vertragsverhältnis entspricht, fallen diese Hilfskräfte nach MiLoG nicht unter die Aufzeichnungspflicht.</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Wenn aufgrund einer flexibilisierten Arbeitszeit, monatliche Mehrarbeit anfällt und deshalb ein </a:t>
          </a:r>
          <a:r>
            <a:rPr lang="de-DE" sz="1100" b="1">
              <a:solidFill>
                <a:schemeClr val="dk1"/>
              </a:solidFill>
              <a:effectLst/>
              <a:latin typeface="+mn-lt"/>
              <a:ea typeface="+mn-ea"/>
              <a:cs typeface="+mn-cs"/>
            </a:rPr>
            <a:t>Arbeitszeitkonto gem. §2 Abs. 2 MiLoG</a:t>
          </a:r>
          <a:r>
            <a:rPr lang="de-DE" sz="1100">
              <a:solidFill>
                <a:schemeClr val="dk1"/>
              </a:solidFill>
              <a:effectLst/>
              <a:latin typeface="+mn-lt"/>
              <a:ea typeface="+mn-ea"/>
              <a:cs typeface="+mn-cs"/>
            </a:rPr>
            <a:t> geführt wird, sind auch hier die Aufzeichnungen für </a:t>
          </a:r>
          <a:r>
            <a:rPr lang="de-DE" sz="1100" b="1">
              <a:solidFill>
                <a:schemeClr val="dk1"/>
              </a:solidFill>
              <a:effectLst/>
              <a:latin typeface="+mn-lt"/>
              <a:ea typeface="+mn-ea"/>
              <a:cs typeface="+mn-cs"/>
            </a:rPr>
            <a:t>mindestens zwei Jahre</a:t>
          </a:r>
          <a:r>
            <a:rPr lang="de-DE" sz="1100">
              <a:solidFill>
                <a:schemeClr val="dk1"/>
              </a:solidFill>
              <a:effectLst/>
              <a:latin typeface="+mn-lt"/>
              <a:ea typeface="+mn-ea"/>
              <a:cs typeface="+mn-cs"/>
            </a:rPr>
            <a:t> aufzubewahren und für Kontrollzwecke bereitzuhalten.</a:t>
          </a:r>
        </a:p>
        <a:p>
          <a:r>
            <a:rPr lang="de-DE" sz="1100" baseline="0">
              <a:solidFill>
                <a:schemeClr val="dk1"/>
              </a:solidFill>
              <a:effectLst/>
              <a:latin typeface="+mn-lt"/>
              <a:ea typeface="+mn-ea"/>
              <a:cs typeface="+mn-cs"/>
            </a:rPr>
            <a:t>.  </a:t>
          </a:r>
          <a:endParaRPr lang="de-DE">
            <a:effectLst/>
          </a:endParaRPr>
        </a:p>
        <a:p>
          <a:endParaRPr lang="de-DE" sz="1100"/>
        </a:p>
        <a:p>
          <a:r>
            <a:rPr lang="de-DE" sz="1100" b="1">
              <a:solidFill>
                <a:schemeClr val="dk1"/>
              </a:solidFill>
              <a:effectLst/>
              <a:latin typeface="+mn-lt"/>
              <a:ea typeface="+mn-ea"/>
              <a:cs typeface="+mn-cs"/>
            </a:rPr>
            <a:t>Hinweis:</a:t>
          </a:r>
          <a:endParaRPr lang="de-DE" b="1">
            <a:effectLst/>
          </a:endParaRPr>
        </a:p>
        <a:p>
          <a:r>
            <a:rPr lang="de-DE" sz="1100">
              <a:solidFill>
                <a:schemeClr val="dk1"/>
              </a:solidFill>
              <a:effectLst/>
              <a:latin typeface="+mn-lt"/>
              <a:ea typeface="+mn-ea"/>
              <a:cs typeface="+mn-cs"/>
            </a:rPr>
            <a:t>In jedem Monatsblatt ist ein Feld (P2) zur Eingabe von Verrechnungszeiten vorgesehen. Diese Möglichkeit ist z.B. gedacht für Fälle, in denen das Beschäftigungsverhältnis nicht am 1. des Monats beginnt oder am letzten des Monats endet. Der Eintrag erfolgt hier im Format: Dezimalstunden (d.h. 3 Std. 45 Min. = 3,75 ).</a:t>
          </a:r>
          <a:endParaRPr lang="de-DE">
            <a:effectLst/>
          </a:endParaRPr>
        </a:p>
        <a:p>
          <a:endParaRPr lang="de-DE" sz="1100"/>
        </a:p>
      </xdr:txBody>
    </xdr:sp>
    <xdr:clientData/>
  </xdr:twoCellAnchor>
  <xdr:twoCellAnchor>
    <xdr:from>
      <xdr:col>1</xdr:col>
      <xdr:colOff>0</xdr:colOff>
      <xdr:row>45</xdr:row>
      <xdr:rowOff>1</xdr:rowOff>
    </xdr:from>
    <xdr:to>
      <xdr:col>9</xdr:col>
      <xdr:colOff>0</xdr:colOff>
      <xdr:row>59</xdr:row>
      <xdr:rowOff>1</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47650" y="8572501"/>
          <a:ext cx="7372350" cy="266700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a:solidFill>
                <a:schemeClr val="dk1"/>
              </a:solidFill>
              <a:effectLst/>
              <a:latin typeface="+mn-lt"/>
              <a:ea typeface="+mn-ea"/>
              <a:cs typeface="+mn-cs"/>
            </a:rPr>
            <a:t>Vorschriften</a:t>
          </a:r>
          <a:r>
            <a:rPr lang="de-DE" sz="1100" b="1" i="0" baseline="0">
              <a:solidFill>
                <a:schemeClr val="dk1"/>
              </a:solidFill>
              <a:effectLst/>
              <a:latin typeface="+mn-lt"/>
              <a:ea typeface="+mn-ea"/>
              <a:cs typeface="+mn-cs"/>
            </a:rPr>
            <a:t> zur Arbeitszeitgestaltung:</a:t>
          </a:r>
          <a:endParaRPr lang="de-DE">
            <a:effectLst/>
          </a:endParaRPr>
        </a:p>
        <a:p>
          <a:r>
            <a:rPr lang="de-DE" sz="1100" b="0" i="0">
              <a:solidFill>
                <a:schemeClr val="dk1"/>
              </a:solidFill>
              <a:effectLst/>
              <a:latin typeface="+mn-lt"/>
              <a:ea typeface="+mn-ea"/>
              <a:cs typeface="+mn-cs"/>
            </a:rPr>
            <a:t>1. Die werktägliche Arbeitszeit darf </a:t>
          </a:r>
          <a:r>
            <a:rPr lang="de-DE" sz="1100" b="1" i="0" u="sng">
              <a:solidFill>
                <a:schemeClr val="dk1"/>
              </a:solidFill>
              <a:effectLst/>
              <a:latin typeface="+mn-lt"/>
              <a:ea typeface="+mn-ea"/>
              <a:cs typeface="+mn-cs"/>
            </a:rPr>
            <a:t>acht Stunden</a:t>
          </a:r>
          <a:r>
            <a:rPr lang="de-DE" sz="1100" b="0" i="0">
              <a:solidFill>
                <a:schemeClr val="dk1"/>
              </a:solidFill>
              <a:effectLst/>
              <a:latin typeface="+mn-lt"/>
              <a:ea typeface="+mn-ea"/>
              <a:cs typeface="+mn-cs"/>
            </a:rPr>
            <a:t> nicht überschreiten.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Sie kann auf bis zu zehn Stunden nur verlängert werden, wenn innerhalb von sechs</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Kalendermonaten oder innerhalb von 24</a:t>
          </a:r>
          <a:r>
            <a:rPr lang="de-DE" sz="1100" baseline="0">
              <a:solidFill>
                <a:schemeClr val="dk1"/>
              </a:solidFill>
              <a:effectLst/>
              <a:latin typeface="+mn-lt"/>
              <a:ea typeface="+mn-ea"/>
              <a:cs typeface="+mn-cs"/>
            </a:rPr>
            <a:t> Wochen im Durchschnitt 8 Stunden werktäglich nicht überschritten werden.</a:t>
          </a:r>
          <a:endParaRPr lang="de-DE">
            <a:effectLst/>
          </a:endParaRPr>
        </a:p>
        <a:p>
          <a:r>
            <a:rPr lang="de-DE" sz="1100" b="0" i="0">
              <a:solidFill>
                <a:schemeClr val="dk1"/>
              </a:solidFill>
              <a:effectLst/>
              <a:latin typeface="+mn-lt"/>
              <a:ea typeface="+mn-ea"/>
              <a:cs typeface="+mn-cs"/>
            </a:rPr>
            <a:t>2. Die Arbeit ist durch eine Ruhepause von mindestens </a:t>
          </a:r>
          <a:r>
            <a:rPr lang="de-DE" sz="1100" b="1" i="0">
              <a:solidFill>
                <a:schemeClr val="dk1"/>
              </a:solidFill>
              <a:effectLst/>
              <a:latin typeface="+mn-lt"/>
              <a:ea typeface="+mn-ea"/>
              <a:cs typeface="+mn-cs"/>
            </a:rPr>
            <a:t>30 Minuten </a:t>
          </a:r>
          <a:r>
            <a:rPr lang="de-DE" sz="1100" b="0" i="0">
              <a:solidFill>
                <a:schemeClr val="dk1"/>
              </a:solidFill>
              <a:effectLst/>
              <a:latin typeface="+mn-lt"/>
              <a:ea typeface="+mn-ea"/>
              <a:cs typeface="+mn-cs"/>
            </a:rPr>
            <a:t>bei einer Arbeitszeit von mehr als </a:t>
          </a:r>
          <a:r>
            <a:rPr lang="de-DE" sz="1100" b="1" i="0">
              <a:solidFill>
                <a:schemeClr val="dk1"/>
              </a:solidFill>
              <a:effectLst/>
              <a:latin typeface="+mn-lt"/>
              <a:ea typeface="+mn-ea"/>
              <a:cs typeface="+mn-cs"/>
            </a:rPr>
            <a:t>6 Stunden </a:t>
          </a:r>
          <a:r>
            <a:rPr lang="de-DE" sz="1100" b="0" i="0">
              <a:solidFill>
                <a:schemeClr val="dk1"/>
              </a:solidFill>
              <a:effectLst/>
              <a:latin typeface="+mn-lt"/>
              <a:ea typeface="+mn-ea"/>
              <a:cs typeface="+mn-cs"/>
            </a:rPr>
            <a:t>	und mindestens </a:t>
          </a:r>
          <a:r>
            <a:rPr lang="de-DE" sz="1100" b="1" i="0">
              <a:solidFill>
                <a:schemeClr val="dk1"/>
              </a:solidFill>
              <a:effectLst/>
              <a:latin typeface="+mn-lt"/>
              <a:ea typeface="+mn-ea"/>
              <a:cs typeface="+mn-cs"/>
            </a:rPr>
            <a:t>45 Minuten </a:t>
          </a:r>
          <a:r>
            <a:rPr lang="de-DE" sz="1100" b="0" i="0">
              <a:solidFill>
                <a:schemeClr val="dk1"/>
              </a:solidFill>
              <a:effectLst/>
              <a:latin typeface="+mn-lt"/>
              <a:ea typeface="+mn-ea"/>
              <a:cs typeface="+mn-cs"/>
            </a:rPr>
            <a:t>bei einer Arbeitszeit von mehr als </a:t>
          </a:r>
          <a:r>
            <a:rPr lang="de-DE" sz="1100" b="1" i="0">
              <a:solidFill>
                <a:schemeClr val="dk1"/>
              </a:solidFill>
              <a:effectLst/>
              <a:latin typeface="+mn-lt"/>
              <a:ea typeface="+mn-ea"/>
              <a:cs typeface="+mn-cs"/>
            </a:rPr>
            <a:t>9 Stunden </a:t>
          </a:r>
          <a:r>
            <a:rPr lang="de-DE" sz="1100" b="0" i="0">
              <a:solidFill>
                <a:schemeClr val="dk1"/>
              </a:solidFill>
              <a:effectLst/>
              <a:latin typeface="+mn-lt"/>
              <a:ea typeface="+mn-ea"/>
              <a:cs typeface="+mn-cs"/>
            </a:rPr>
            <a:t>zu unterbrechen. Nach spätestens sechs Stunden Arbeitszeit muss eine Ruhepause eingelegt werden. Die Ruhepausen können in Zeitabschnitte von jeweils mindestens 15 Minuten aufgeteilt werden.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3. Nach Beendigung der täglichen Arbeitszeit ist eine ununterbrochene Ruhezeit von mindestens 11 Stunden einzuhalten.</a:t>
          </a:r>
          <a:endParaRPr lang="de-DE">
            <a:effectLst/>
          </a:endParaRPr>
        </a:p>
        <a:p>
          <a:r>
            <a:rPr lang="de-DE" sz="1100">
              <a:solidFill>
                <a:schemeClr val="dk1"/>
              </a:solidFill>
              <a:effectLst/>
              <a:latin typeface="+mn-lt"/>
              <a:ea typeface="+mn-ea"/>
              <a:cs typeface="+mn-cs"/>
            </a:rPr>
            <a:t>4. Arbeitszeiten an Sonn- und Feiertagen sind </a:t>
          </a:r>
          <a:r>
            <a:rPr lang="de-DE" sz="1100" b="1" u="sng">
              <a:solidFill>
                <a:schemeClr val="dk1"/>
              </a:solidFill>
              <a:effectLst/>
              <a:latin typeface="+mn-lt"/>
              <a:ea typeface="+mn-ea"/>
              <a:cs typeface="+mn-cs"/>
            </a:rPr>
            <a:t>nicht</a:t>
          </a:r>
          <a:r>
            <a:rPr lang="de-DE" sz="1100">
              <a:solidFill>
                <a:schemeClr val="dk1"/>
              </a:solidFill>
              <a:effectLst/>
              <a:latin typeface="+mn-lt"/>
              <a:ea typeface="+mn-ea"/>
              <a:cs typeface="+mn-cs"/>
            </a:rPr>
            <a:t> zulässig </a:t>
          </a:r>
          <a:endParaRPr lang="de-DE">
            <a:effectLst/>
          </a:endParaRPr>
        </a:p>
        <a:p>
          <a:r>
            <a:rPr lang="de-DE" sz="1100">
              <a:solidFill>
                <a:schemeClr val="dk1"/>
              </a:solidFill>
              <a:effectLst/>
              <a:latin typeface="+mn-lt"/>
              <a:ea typeface="+mn-ea"/>
              <a:cs typeface="+mn-cs"/>
            </a:rPr>
            <a:t>5. Arbeitszeiten</a:t>
          </a:r>
          <a:r>
            <a:rPr lang="de-DE" sz="1100" baseline="0">
              <a:solidFill>
                <a:schemeClr val="dk1"/>
              </a:solidFill>
              <a:effectLst/>
              <a:latin typeface="+mn-lt"/>
              <a:ea typeface="+mn-ea"/>
              <a:cs typeface="+mn-cs"/>
            </a:rPr>
            <a:t> zwischen 23:00 und 6:00 Uhr (Nachtarbeit) sind </a:t>
          </a:r>
          <a:r>
            <a:rPr lang="de-DE" sz="1100" b="1" u="sng" baseline="0">
              <a:solidFill>
                <a:schemeClr val="dk1"/>
              </a:solidFill>
              <a:effectLst/>
              <a:latin typeface="+mn-lt"/>
              <a:ea typeface="+mn-ea"/>
              <a:cs typeface="+mn-cs"/>
            </a:rPr>
            <a:t>nicht</a:t>
          </a:r>
          <a:r>
            <a:rPr lang="de-DE" sz="1100" baseline="0">
              <a:solidFill>
                <a:schemeClr val="dk1"/>
              </a:solidFill>
              <a:effectLst/>
              <a:latin typeface="+mn-lt"/>
              <a:ea typeface="+mn-ea"/>
              <a:cs typeface="+mn-cs"/>
            </a:rPr>
            <a:t> zulässig.</a:t>
          </a:r>
          <a:endParaRPr lang="de-DE">
            <a:effectLst/>
          </a:endParaRPr>
        </a:p>
        <a:p>
          <a:r>
            <a:rPr lang="de-DE" sz="1100" baseline="0">
              <a:solidFill>
                <a:schemeClr val="dk1"/>
              </a:solidFill>
              <a:effectLst/>
              <a:latin typeface="+mn-lt"/>
              <a:ea typeface="+mn-ea"/>
              <a:cs typeface="+mn-cs"/>
            </a:rPr>
            <a:t>6. Im Kalendermonat über die Sollarbeitszeit hinaus geleistete Mehrarbeitsstunden dürfen, soweit sie nicht bereits durch die regelmäßige Monatsvergütung mit dem Mindestlohn abgegolten sind (Ergebnis im Feld "Übertrag auf MiLoG-Arbeitszeitkonto"),  </a:t>
          </a:r>
          <a:r>
            <a:rPr lang="de-DE" sz="1100" b="1" u="sng" baseline="0">
              <a:solidFill>
                <a:schemeClr val="dk1"/>
              </a:solidFill>
              <a:effectLst/>
              <a:latin typeface="+mn-lt"/>
              <a:ea typeface="+mn-ea"/>
              <a:cs typeface="+mn-cs"/>
            </a:rPr>
            <a:t>50 v.H. der vertraglich vereinbarten Monatsarbeitszeit nicht übersteigen </a:t>
          </a:r>
          <a:r>
            <a:rPr lang="de-DE" sz="1100" baseline="0">
              <a:solidFill>
                <a:schemeClr val="dk1"/>
              </a:solidFill>
              <a:effectLst/>
              <a:latin typeface="+mn-lt"/>
              <a:ea typeface="+mn-ea"/>
              <a:cs typeface="+mn-cs"/>
            </a:rPr>
            <a:t>und müssen spätestens innerhalb von zwölf Kalendermonaten nach Entstehung durch bezahlte Freizeitgewährung ausgeglichen werden. </a:t>
          </a:r>
          <a:endParaRPr lang="de-DE">
            <a:effectLst/>
          </a:endParaRPr>
        </a:p>
        <a:p>
          <a:endParaRPr lang="de-DE" sz="1100"/>
        </a:p>
      </xdr:txBody>
    </xdr:sp>
    <xdr:clientData/>
  </xdr:twoCellAnchor>
  <xdr:twoCellAnchor>
    <xdr:from>
      <xdr:col>1</xdr:col>
      <xdr:colOff>0</xdr:colOff>
      <xdr:row>16</xdr:row>
      <xdr:rowOff>0</xdr:rowOff>
    </xdr:from>
    <xdr:to>
      <xdr:col>2</xdr:col>
      <xdr:colOff>1581150</xdr:colOff>
      <xdr:row>20</xdr:row>
      <xdr:rowOff>0</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247650" y="3048000"/>
          <a:ext cx="3286125"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DE" sz="1000"/>
            <a:t>Unterschrift Hilfskraft</a:t>
          </a:r>
        </a:p>
      </xdr:txBody>
    </xdr:sp>
    <xdr:clientData/>
  </xdr:twoCellAnchor>
  <xdr:twoCellAnchor>
    <xdr:from>
      <xdr:col>4</xdr:col>
      <xdr:colOff>0</xdr:colOff>
      <xdr:row>16</xdr:row>
      <xdr:rowOff>0</xdr:rowOff>
    </xdr:from>
    <xdr:to>
      <xdr:col>9</xdr:col>
      <xdr:colOff>0</xdr:colOff>
      <xdr:row>20</xdr:row>
      <xdr:rowOff>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248150" y="3048000"/>
          <a:ext cx="3381375"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DE" sz="1000"/>
            <a:t>Unterschrift Fachvorgesetzte/-r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8EEE5CF2-82D5-47A6-A306-26AB470A979E}"/>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9525</xdr:rowOff>
    </xdr:from>
    <xdr:to>
      <xdr:col>13</xdr:col>
      <xdr:colOff>428626</xdr:colOff>
      <xdr:row>2</xdr:row>
      <xdr:rowOff>76199</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2419350"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B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C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247649</xdr:colOff>
      <xdr:row>1</xdr:row>
      <xdr:rowOff>9527</xdr:rowOff>
    </xdr:from>
    <xdr:to>
      <xdr:col>13</xdr:col>
      <xdr:colOff>428625</xdr:colOff>
      <xdr:row>2</xdr:row>
      <xdr:rowOff>76201</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2419349" y="200027"/>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8C9A0FCE-8541-46D1-90AC-12B5911B20CA}"/>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J50"/>
  <sheetViews>
    <sheetView tabSelected="1" zoomScaleNormal="100" workbookViewId="0">
      <selection activeCell="C4" sqref="C4"/>
    </sheetView>
  </sheetViews>
  <sheetFormatPr baseColWidth="10" defaultColWidth="11.42578125" defaultRowHeight="15" x14ac:dyDescent="0.25"/>
  <cols>
    <col min="1" max="1" width="3.7109375" style="4" customWidth="1"/>
    <col min="2" max="2" width="25.42578125" style="3" customWidth="1"/>
    <col min="3" max="3" width="30.7109375" style="4" customWidth="1"/>
    <col min="4" max="4" width="3.7109375" style="4" customWidth="1"/>
    <col min="5" max="5" width="12.7109375" style="25" customWidth="1"/>
    <col min="6" max="6" width="3.7109375" style="25" customWidth="1"/>
    <col min="7" max="9" width="11.42578125" style="4"/>
    <col min="10" max="10" width="11.42578125" style="32"/>
    <col min="11" max="16384" width="11.42578125" style="4"/>
  </cols>
  <sheetData>
    <row r="1" spans="2:10" x14ac:dyDescent="0.25">
      <c r="B1" s="31" t="s">
        <v>45</v>
      </c>
      <c r="C1" s="47">
        <v>2026</v>
      </c>
      <c r="G1" s="26" t="s">
        <v>24</v>
      </c>
      <c r="H1" s="26" t="s">
        <v>23</v>
      </c>
      <c r="I1" s="26" t="s">
        <v>22</v>
      </c>
    </row>
    <row r="2" spans="2:10" x14ac:dyDescent="0.25">
      <c r="B2" s="40" t="s">
        <v>53</v>
      </c>
    </row>
    <row r="3" spans="2:10" x14ac:dyDescent="0.25">
      <c r="E3" s="12" t="s">
        <v>8</v>
      </c>
      <c r="F3" s="27"/>
      <c r="G3" s="28">
        <f>IF(H3=0,0,Januar!B4*C10)</f>
        <v>0</v>
      </c>
      <c r="H3" s="28">
        <f>Januar!E2</f>
        <v>0</v>
      </c>
      <c r="I3" s="28">
        <f>ROUND(H3-G3,2)</f>
        <v>0</v>
      </c>
      <c r="J3" s="32" t="str">
        <f>IF(I3&gt;(G3/2),"&gt; 150%!"," ")</f>
        <v xml:space="preserve"> </v>
      </c>
    </row>
    <row r="4" spans="2:10" x14ac:dyDescent="0.25">
      <c r="B4" s="1" t="s">
        <v>27</v>
      </c>
      <c r="C4" s="24"/>
      <c r="E4" s="12" t="s">
        <v>11</v>
      </c>
      <c r="F4" s="27"/>
      <c r="G4" s="28">
        <f>IF(H4=0,0,Februar!B4*C10)</f>
        <v>0</v>
      </c>
      <c r="H4" s="28">
        <f>Februar!E2</f>
        <v>0</v>
      </c>
      <c r="I4" s="28">
        <f t="shared" ref="I4:I15" si="0">ROUND(H4-G4,2)</f>
        <v>0</v>
      </c>
      <c r="J4" s="32" t="str">
        <f t="shared" ref="J4:J15" si="1">IF(I4&gt;(G4/2),"&gt; 150%!"," ")</f>
        <v xml:space="preserve"> </v>
      </c>
    </row>
    <row r="5" spans="2:10" x14ac:dyDescent="0.25">
      <c r="B5" s="1" t="s">
        <v>29</v>
      </c>
      <c r="C5" s="24"/>
      <c r="E5" s="12" t="s">
        <v>12</v>
      </c>
      <c r="F5" s="27"/>
      <c r="G5" s="28">
        <f>IF(H5=0,0,März!B4*C10)</f>
        <v>0</v>
      </c>
      <c r="H5" s="28">
        <f>März!E2</f>
        <v>0</v>
      </c>
      <c r="I5" s="28">
        <f t="shared" si="0"/>
        <v>0</v>
      </c>
      <c r="J5" s="32" t="str">
        <f t="shared" si="1"/>
        <v xml:space="preserve"> </v>
      </c>
    </row>
    <row r="6" spans="2:10" x14ac:dyDescent="0.25">
      <c r="C6" s="29"/>
      <c r="E6" s="12" t="s">
        <v>13</v>
      </c>
      <c r="F6" s="27"/>
      <c r="G6" s="28">
        <f>IF(H6=0,0,April!B4*C10)</f>
        <v>0</v>
      </c>
      <c r="H6" s="28">
        <f>April!E2</f>
        <v>0</v>
      </c>
      <c r="I6" s="28">
        <f t="shared" si="0"/>
        <v>0</v>
      </c>
      <c r="J6" s="32" t="str">
        <f t="shared" si="1"/>
        <v xml:space="preserve"> </v>
      </c>
    </row>
    <row r="7" spans="2:10" x14ac:dyDescent="0.25">
      <c r="B7" s="1" t="s">
        <v>25</v>
      </c>
      <c r="C7" s="30"/>
      <c r="E7" s="12" t="s">
        <v>14</v>
      </c>
      <c r="F7" s="27"/>
      <c r="G7" s="28">
        <f>IF(H7=0,0,Mai!B4*C10)</f>
        <v>0</v>
      </c>
      <c r="H7" s="28">
        <f>Mai!E2</f>
        <v>0</v>
      </c>
      <c r="I7" s="28">
        <f t="shared" si="0"/>
        <v>0</v>
      </c>
      <c r="J7" s="32" t="str">
        <f t="shared" si="1"/>
        <v xml:space="preserve"> </v>
      </c>
    </row>
    <row r="8" spans="2:10" x14ac:dyDescent="0.25">
      <c r="B8" s="1" t="s">
        <v>26</v>
      </c>
      <c r="C8" s="30"/>
      <c r="E8" s="12" t="s">
        <v>15</v>
      </c>
      <c r="F8" s="27"/>
      <c r="G8" s="28">
        <f>IF(H8=0,0,Juni!B4*C10)</f>
        <v>0</v>
      </c>
      <c r="H8" s="28">
        <f>Juni!E2</f>
        <v>0</v>
      </c>
      <c r="I8" s="28">
        <f t="shared" si="0"/>
        <v>0</v>
      </c>
      <c r="J8" s="32" t="str">
        <f t="shared" si="1"/>
        <v xml:space="preserve"> </v>
      </c>
    </row>
    <row r="9" spans="2:10" x14ac:dyDescent="0.25">
      <c r="C9" s="44"/>
      <c r="E9" s="12" t="s">
        <v>16</v>
      </c>
      <c r="F9" s="27"/>
      <c r="G9" s="28">
        <f>IF(H9=0,0,Juli!B4*C10)</f>
        <v>0</v>
      </c>
      <c r="H9" s="28">
        <f>Juli!E2</f>
        <v>0</v>
      </c>
      <c r="I9" s="28">
        <f t="shared" si="0"/>
        <v>0</v>
      </c>
      <c r="J9" s="32" t="str">
        <f t="shared" si="1"/>
        <v xml:space="preserve"> </v>
      </c>
    </row>
    <row r="10" spans="2:10" x14ac:dyDescent="0.25">
      <c r="B10" s="1" t="s">
        <v>31</v>
      </c>
      <c r="C10" s="48"/>
      <c r="E10" s="12" t="s">
        <v>17</v>
      </c>
      <c r="F10" s="27"/>
      <c r="G10" s="28">
        <f>IF(H10=0,0,August!B4*C10)</f>
        <v>0</v>
      </c>
      <c r="H10" s="28">
        <f>August!E2</f>
        <v>0</v>
      </c>
      <c r="I10" s="28">
        <f t="shared" si="0"/>
        <v>0</v>
      </c>
      <c r="J10" s="32" t="str">
        <f t="shared" si="1"/>
        <v xml:space="preserve"> </v>
      </c>
    </row>
    <row r="11" spans="2:10" x14ac:dyDescent="0.25">
      <c r="B11" s="1" t="s">
        <v>50</v>
      </c>
      <c r="C11" s="48"/>
      <c r="E11" s="12" t="s">
        <v>18</v>
      </c>
      <c r="F11" s="27"/>
      <c r="G11" s="28">
        <f>IF(H11=0,0,September!B4*C10)</f>
        <v>0</v>
      </c>
      <c r="H11" s="28">
        <f>September!E2</f>
        <v>0</v>
      </c>
      <c r="I11" s="28">
        <f t="shared" si="0"/>
        <v>0</v>
      </c>
      <c r="J11" s="32" t="str">
        <f t="shared" si="1"/>
        <v xml:space="preserve"> </v>
      </c>
    </row>
    <row r="12" spans="2:10" x14ac:dyDescent="0.25">
      <c r="B12" s="1" t="s">
        <v>51</v>
      </c>
      <c r="C12" s="48"/>
      <c r="E12" s="12" t="s">
        <v>19</v>
      </c>
      <c r="F12" s="27"/>
      <c r="G12" s="28">
        <f>IF(H12=0,0,Oktober!B4*C10)</f>
        <v>0</v>
      </c>
      <c r="H12" s="28">
        <f>Oktober!E2</f>
        <v>0</v>
      </c>
      <c r="I12" s="28">
        <f t="shared" si="0"/>
        <v>0</v>
      </c>
      <c r="J12" s="32" t="str">
        <f t="shared" si="1"/>
        <v xml:space="preserve"> </v>
      </c>
    </row>
    <row r="13" spans="2:10" x14ac:dyDescent="0.25">
      <c r="B13" s="1" t="s">
        <v>28</v>
      </c>
      <c r="C13" s="24"/>
      <c r="E13" s="12" t="s">
        <v>20</v>
      </c>
      <c r="F13" s="27"/>
      <c r="G13" s="28">
        <f>IF(H13=0,0,November!B4*C10)</f>
        <v>0</v>
      </c>
      <c r="H13" s="28">
        <f>November!E2</f>
        <v>0</v>
      </c>
      <c r="I13" s="28">
        <f t="shared" si="0"/>
        <v>0</v>
      </c>
      <c r="J13" s="32" t="str">
        <f t="shared" si="1"/>
        <v xml:space="preserve"> </v>
      </c>
    </row>
    <row r="14" spans="2:10" x14ac:dyDescent="0.25">
      <c r="B14" s="1" t="s">
        <v>30</v>
      </c>
      <c r="C14" s="24"/>
      <c r="E14" s="12" t="s">
        <v>21</v>
      </c>
      <c r="F14" s="27"/>
      <c r="G14" s="28">
        <f>IF(H14=0,0,Dezember!B4*C10)</f>
        <v>0</v>
      </c>
      <c r="H14" s="28">
        <f>Dezember!E2</f>
        <v>0</v>
      </c>
      <c r="I14" s="28">
        <f t="shared" si="0"/>
        <v>0</v>
      </c>
      <c r="J14" s="32" t="str">
        <f t="shared" si="1"/>
        <v xml:space="preserve"> </v>
      </c>
    </row>
    <row r="15" spans="2:10" x14ac:dyDescent="0.25">
      <c r="B15" s="1" t="s">
        <v>33</v>
      </c>
      <c r="C15" s="24"/>
      <c r="G15" s="28">
        <f>SUM(G3:G14)</f>
        <v>0</v>
      </c>
      <c r="H15" s="28">
        <f t="shared" ref="H15" si="2">SUM(H3:H14)</f>
        <v>0</v>
      </c>
      <c r="I15" s="28">
        <f t="shared" si="0"/>
        <v>0</v>
      </c>
      <c r="J15" s="32" t="str">
        <f t="shared" si="1"/>
        <v xml:space="preserve"> </v>
      </c>
    </row>
    <row r="16" spans="2:10" x14ac:dyDescent="0.25">
      <c r="B16" s="4"/>
    </row>
    <row r="17" spans="2:6" x14ac:dyDescent="0.25">
      <c r="C17" s="3"/>
    </row>
    <row r="18" spans="2:6" x14ac:dyDescent="0.25">
      <c r="C18" s="3"/>
    </row>
    <row r="19" spans="2:6" x14ac:dyDescent="0.25">
      <c r="C19" s="3"/>
    </row>
    <row r="20" spans="2:6" x14ac:dyDescent="0.25">
      <c r="C20" s="3"/>
      <c r="F20" s="3"/>
    </row>
    <row r="21" spans="2:6" x14ac:dyDescent="0.25">
      <c r="C21" s="3"/>
    </row>
    <row r="22" spans="2:6" x14ac:dyDescent="0.25">
      <c r="B22" s="4"/>
    </row>
    <row r="50" spans="2:2" x14ac:dyDescent="0.25">
      <c r="B50" s="41"/>
    </row>
  </sheetData>
  <sheetProtection algorithmName="SHA-512" hashValue="iee4EDoMCgTokdTcKk9q7hf0tBh32111SMonBq2kv1KK1scs9F1Pd6Yy/P4B4iGfpNkK9fyo6PhwZ515OJgqGg==" saltValue="0m6bLQKizxFk5rGIMqTGfg==" spinCount="100000" sheet="1" objects="1" scenarios="1" selectLockedCells="1"/>
  <conditionalFormatting sqref="G15:H15">
    <cfRule type="cellIs" dxfId="794" priority="2" operator="lessThan">
      <formula>0</formula>
    </cfRule>
  </conditionalFormatting>
  <conditionalFormatting sqref="G3:I15">
    <cfRule type="cellIs" dxfId="793" priority="3" operator="equal">
      <formula>0</formula>
    </cfRule>
  </conditionalFormatting>
  <conditionalFormatting sqref="I3:I15">
    <cfRule type="cellIs" dxfId="792" priority="7" operator="greaterThan">
      <formula>0</formula>
    </cfRule>
    <cfRule type="cellIs" dxfId="791" priority="10" operator="lessThan">
      <formula>0</formula>
    </cfRule>
  </conditionalFormatting>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R35"/>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A1" s="46"/>
      <c r="R1" s="40" t="str">
        <f>Stundennachweis!B2</f>
        <v>Universität Paderborn, ZIM/VIT v1</v>
      </c>
    </row>
    <row r="2" spans="1:18" s="8" customFormat="1" x14ac:dyDescent="0.25">
      <c r="A2" s="46"/>
      <c r="B2" s="7" t="s">
        <v>18</v>
      </c>
      <c r="D2" s="33" t="str">
        <f>IF(E3&gt;(B4*Stundennachweis!C10/2),"&gt;150%!"," ")</f>
        <v xml:space="preserve"> </v>
      </c>
      <c r="E2" s="11">
        <f>SUM(D6:D10)*24+E18+E25+E32+SUM(D33:D35)*24+P2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5"/>
      <c r="B3" s="7">
        <f>Stundennachweis!$C$1</f>
        <v>2026</v>
      </c>
      <c r="E3" s="13">
        <f>E2-(B4*Stundennachweis!C10)</f>
        <v>0</v>
      </c>
      <c r="F3" s="11"/>
      <c r="G3" s="18"/>
      <c r="H3" s="18"/>
      <c r="I3" s="14"/>
      <c r="J3" s="18"/>
      <c r="K3" s="18"/>
      <c r="L3" s="14"/>
      <c r="M3" s="18"/>
      <c r="N3" s="18"/>
      <c r="O3" s="14"/>
      <c r="R3" s="37"/>
    </row>
    <row r="4" spans="1:18" x14ac:dyDescent="0.25">
      <c r="B4" s="43">
        <v>4.4000000000000004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5</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5" t="s">
        <v>6</v>
      </c>
      <c r="C7" s="6">
        <v>2</v>
      </c>
      <c r="D7" s="21">
        <f t="shared" ref="D7:D8" si="5">IF(P7&gt;0,P7,(I7+L7+O7))</f>
        <v>0</v>
      </c>
      <c r="E7" s="10" t="str">
        <f t="shared" ref="E7:E8" si="6">IF(D7*24&gt;10,"F:&gt;10h","")</f>
        <v/>
      </c>
      <c r="F7" s="10"/>
      <c r="G7" s="22"/>
      <c r="H7" s="22"/>
      <c r="I7" s="16">
        <f t="shared" ref="I7:I8" si="7">IF(OR(H7-G7&lt;0,H7*24&gt;23,AND(H7&gt;0,G7=0),AND(G7&lt;&gt;0,G7*24&lt;6)),"Fehler",H7-G7)</f>
        <v>0</v>
      </c>
      <c r="J7" s="22"/>
      <c r="K7" s="22"/>
      <c r="L7" s="16">
        <f t="shared" ref="L7:L8" si="8">IF(OR(K7-J7&lt;0,K7*24&gt;23,AND(K7&gt;0,J7=0),AND(J7&lt;&gt;0,J7*24&lt;6)),"Fehler",K7-J7)</f>
        <v>0</v>
      </c>
      <c r="M7" s="22"/>
      <c r="N7" s="22"/>
      <c r="O7" s="16">
        <f t="shared" ref="O7:O8" si="9">IF(OR(N7-M7&lt;0,N7*24&gt;23,AND(N7&gt;0,M7=0),AND(M7&lt;&gt;0,M7*24&lt;6)),"Fehler",N7-M7)</f>
        <v>0</v>
      </c>
      <c r="P7" s="22"/>
      <c r="R7" s="39"/>
    </row>
    <row r="8" spans="1:18" x14ac:dyDescent="0.25">
      <c r="B8" s="5" t="s">
        <v>0</v>
      </c>
      <c r="C8" s="6">
        <v>3</v>
      </c>
      <c r="D8" s="21">
        <f t="shared" si="5"/>
        <v>0</v>
      </c>
      <c r="E8" s="10" t="str">
        <f t="shared" si="6"/>
        <v/>
      </c>
      <c r="F8" s="10"/>
      <c r="G8" s="22"/>
      <c r="H8" s="22"/>
      <c r="I8" s="16">
        <f t="shared" si="7"/>
        <v>0</v>
      </c>
      <c r="J8" s="22"/>
      <c r="K8" s="22"/>
      <c r="L8" s="16">
        <f t="shared" si="8"/>
        <v>0</v>
      </c>
      <c r="M8" s="22"/>
      <c r="N8" s="22"/>
      <c r="O8" s="16">
        <f t="shared" si="9"/>
        <v>0</v>
      </c>
      <c r="P8" s="22"/>
      <c r="R8" s="39"/>
    </row>
    <row r="9" spans="1:18" x14ac:dyDescent="0.25">
      <c r="B9" s="5" t="s">
        <v>1</v>
      </c>
      <c r="C9" s="6">
        <v>4</v>
      </c>
      <c r="D9" s="21">
        <f t="shared" ref="D9" si="10">IF(P9&gt;0,P9,(I9+L9+O9))</f>
        <v>0</v>
      </c>
      <c r="E9" s="10" t="str">
        <f t="shared" ref="E9" si="11">IF(D9*24&gt;10,"F:&gt;10h","")</f>
        <v/>
      </c>
      <c r="F9" s="10"/>
      <c r="G9" s="22"/>
      <c r="H9" s="22"/>
      <c r="I9" s="16">
        <f t="shared" ref="I9" si="12">IF(OR(H9-G9&lt;0,H9*24&gt;23,AND(H9&gt;0,G9=0),AND(G9&lt;&gt;0,G9*24&lt;6)),"Fehler",H9-G9)</f>
        <v>0</v>
      </c>
      <c r="J9" s="22"/>
      <c r="K9" s="22"/>
      <c r="L9" s="16">
        <f t="shared" ref="L9" si="13">IF(OR(K9-J9&lt;0,K9*24&gt;23,AND(K9&gt;0,J9=0),AND(J9&lt;&gt;0,J9*24&lt;6)),"Fehler",K9-J9)</f>
        <v>0</v>
      </c>
      <c r="M9" s="22"/>
      <c r="N9" s="22"/>
      <c r="O9" s="16">
        <f t="shared" ref="O9" si="14">IF(OR(N9-M9&lt;0,N9*24&gt;23,AND(N9&gt;0,M9=0),AND(M9&lt;&gt;0,M9*24&lt;6)),"Fehler",N9-M9)</f>
        <v>0</v>
      </c>
      <c r="P9" s="22"/>
      <c r="R9" s="39"/>
    </row>
    <row r="10" spans="1:18" x14ac:dyDescent="0.25">
      <c r="B10" s="5" t="s">
        <v>2</v>
      </c>
      <c r="C10" s="6">
        <v>5</v>
      </c>
      <c r="D10" s="21">
        <f t="shared" ref="D10" si="15">IF(P10&gt;0,P10,(I10+L10+O10))</f>
        <v>0</v>
      </c>
      <c r="E10" s="10" t="str">
        <f t="shared" ref="E10" si="16">IF(D10*24&gt;10,"F:&gt;10h","")</f>
        <v/>
      </c>
      <c r="F10" s="10"/>
      <c r="G10" s="22"/>
      <c r="H10" s="22"/>
      <c r="I10" s="16">
        <f t="shared" ref="I10" si="17">IF(OR(H10-G10&lt;0,H10*24&gt;23,AND(H10&gt;0,G10=0),AND(G10&lt;&gt;0,G10*24&lt;6)),"Fehler",H10-G10)</f>
        <v>0</v>
      </c>
      <c r="J10" s="22"/>
      <c r="K10" s="22"/>
      <c r="L10" s="16">
        <f t="shared" ref="L10" si="18">IF(OR(K10-J10&lt;0,K10*24&gt;23,AND(K10&gt;0,J10=0),AND(J10&lt;&gt;0,J10*24&lt;6)),"Fehler",K10-J10)</f>
        <v>0</v>
      </c>
      <c r="M10" s="22"/>
      <c r="N10" s="22"/>
      <c r="O10" s="16">
        <f t="shared" ref="O10" si="19">IF(OR(N10-M10&lt;0,N10*24&gt;23,AND(N10&gt;0,M10=0),AND(M10&lt;&gt;0,M10*24&lt;6)),"Fehler",N10-M10)</f>
        <v>0</v>
      </c>
      <c r="P10" s="22"/>
      <c r="R10" s="39"/>
    </row>
    <row r="11" spans="1:18" x14ac:dyDescent="0.25">
      <c r="B11" s="1" t="s">
        <v>3</v>
      </c>
      <c r="C11" s="2">
        <v>6</v>
      </c>
      <c r="D11" s="2"/>
      <c r="E11" s="9">
        <f>SUM(D6:D10)*24+(August!D36*24)</f>
        <v>0</v>
      </c>
      <c r="F11" s="9"/>
      <c r="G11" s="19"/>
      <c r="H11" s="19"/>
      <c r="I11" s="17"/>
      <c r="J11" s="19"/>
      <c r="K11" s="19"/>
      <c r="L11" s="17"/>
      <c r="M11" s="19"/>
      <c r="N11" s="19"/>
      <c r="O11" s="17"/>
      <c r="P11" s="17"/>
      <c r="Q11" s="17"/>
      <c r="R11" s="17"/>
    </row>
    <row r="12" spans="1:18" x14ac:dyDescent="0.25">
      <c r="A12" s="45">
        <v>37</v>
      </c>
      <c r="B12" s="5" t="s">
        <v>4</v>
      </c>
      <c r="C12" s="49">
        <v>7</v>
      </c>
      <c r="D12" s="21">
        <f t="shared" ref="D12" si="20">IF(P12&gt;0,P12,(I12+L12+O12))</f>
        <v>0</v>
      </c>
      <c r="E12" s="10" t="str">
        <f t="shared" ref="E12" si="21">IF(D12*24&gt;10,"F:&gt;10h","")</f>
        <v/>
      </c>
      <c r="F12" s="10"/>
      <c r="G12" s="22"/>
      <c r="H12" s="22"/>
      <c r="I12" s="16">
        <f t="shared" ref="I12" si="22">IF(OR(H12-G12&lt;0,H12*24&gt;23,AND(H12&gt;0,G12=0),AND(G12&lt;&gt;0,G12*24&lt;6)),"Fehler",H12-G12)</f>
        <v>0</v>
      </c>
      <c r="J12" s="22"/>
      <c r="K12" s="22"/>
      <c r="L12" s="16">
        <f t="shared" ref="L12" si="23">IF(OR(K12-J12&lt;0,K12*24&gt;23,AND(K12&gt;0,J12=0),AND(J12&lt;&gt;0,J12*24&lt;6)),"Fehler",K12-J12)</f>
        <v>0</v>
      </c>
      <c r="M12" s="22"/>
      <c r="N12" s="22"/>
      <c r="O12" s="16">
        <f t="shared" ref="O12" si="24">IF(OR(N12-M12&lt;0,N12*24&gt;23,AND(N12&gt;0,M12=0),AND(M12&lt;&gt;0,M12*24&lt;6)),"Fehler",N12-M12)</f>
        <v>0</v>
      </c>
      <c r="P12" s="22"/>
      <c r="R12" s="39"/>
    </row>
    <row r="13" spans="1:18" x14ac:dyDescent="0.25">
      <c r="B13" s="5" t="s">
        <v>5</v>
      </c>
      <c r="C13" s="49">
        <v>8</v>
      </c>
      <c r="D13" s="21">
        <f t="shared" ref="D13:D14" si="25">IF(P13&gt;0,P13,(I13+L13+O13))</f>
        <v>0</v>
      </c>
      <c r="E13" s="10" t="str">
        <f t="shared" ref="E13:E14" si="26">IF(D13*24&gt;10,"F:&gt;10h","")</f>
        <v/>
      </c>
      <c r="F13" s="10"/>
      <c r="G13" s="22"/>
      <c r="H13" s="22"/>
      <c r="I13" s="16">
        <f t="shared" ref="I13:I14" si="27">IF(OR(H13-G13&lt;0,H13*24&gt;23,AND(H13&gt;0,G13=0),AND(G13&lt;&gt;0,G13*24&lt;6)),"Fehler",H13-G13)</f>
        <v>0</v>
      </c>
      <c r="J13" s="22"/>
      <c r="K13" s="22"/>
      <c r="L13" s="16">
        <f t="shared" ref="L13:L14" si="28">IF(OR(K13-J13&lt;0,K13*24&gt;23,AND(K13&gt;0,J13=0),AND(J13&lt;&gt;0,J13*24&lt;6)),"Fehler",K13-J13)</f>
        <v>0</v>
      </c>
      <c r="M13" s="22"/>
      <c r="N13" s="22"/>
      <c r="O13" s="16">
        <f t="shared" ref="O13:O14" si="29">IF(OR(N13-M13&lt;0,N13*24&gt;23,AND(N13&gt;0,M13=0),AND(M13&lt;&gt;0,M13*24&lt;6)),"Fehler",N13-M13)</f>
        <v>0</v>
      </c>
      <c r="P13" s="22"/>
      <c r="R13" s="39"/>
    </row>
    <row r="14" spans="1:18" x14ac:dyDescent="0.25">
      <c r="B14" s="5" t="s">
        <v>6</v>
      </c>
      <c r="C14" s="49">
        <v>9</v>
      </c>
      <c r="D14" s="21">
        <f t="shared" si="25"/>
        <v>0</v>
      </c>
      <c r="E14" s="10" t="str">
        <f t="shared" si="26"/>
        <v/>
      </c>
      <c r="F14" s="10"/>
      <c r="G14" s="22"/>
      <c r="H14" s="22"/>
      <c r="I14" s="16">
        <f t="shared" si="27"/>
        <v>0</v>
      </c>
      <c r="J14" s="22"/>
      <c r="K14" s="22"/>
      <c r="L14" s="16">
        <f t="shared" si="28"/>
        <v>0</v>
      </c>
      <c r="M14" s="22"/>
      <c r="N14" s="22"/>
      <c r="O14" s="16">
        <f t="shared" si="29"/>
        <v>0</v>
      </c>
      <c r="P14" s="22"/>
      <c r="R14" s="39"/>
    </row>
    <row r="15" spans="1:18" x14ac:dyDescent="0.25">
      <c r="B15" s="5" t="s">
        <v>0</v>
      </c>
      <c r="C15" s="6">
        <v>10</v>
      </c>
      <c r="D15" s="21">
        <f t="shared" ref="D15" si="30">IF(P15&gt;0,P15,(I15+L15+O15))</f>
        <v>0</v>
      </c>
      <c r="E15" s="10" t="str">
        <f t="shared" ref="E15" si="31">IF(D15*24&gt;10,"F:&gt;10h","")</f>
        <v/>
      </c>
      <c r="F15" s="10"/>
      <c r="G15" s="22"/>
      <c r="H15" s="22"/>
      <c r="I15" s="16">
        <f t="shared" ref="I15" si="32">IF(OR(H15-G15&lt;0,H15*24&gt;23,AND(H15&gt;0,G15=0),AND(G15&lt;&gt;0,G15*24&lt;6)),"Fehler",H15-G15)</f>
        <v>0</v>
      </c>
      <c r="J15" s="22"/>
      <c r="K15" s="22"/>
      <c r="L15" s="16">
        <f t="shared" ref="L15" si="33">IF(OR(K15-J15&lt;0,K15*24&gt;23,AND(K15&gt;0,J15=0),AND(J15&lt;&gt;0,J15*24&lt;6)),"Fehler",K15-J15)</f>
        <v>0</v>
      </c>
      <c r="M15" s="22"/>
      <c r="N15" s="22"/>
      <c r="O15" s="16">
        <f t="shared" ref="O15" si="34">IF(OR(N15-M15&lt;0,N15*24&gt;23,AND(N15&gt;0,M15=0),AND(M15&lt;&gt;0,M15*24&lt;6)),"Fehler",N15-M15)</f>
        <v>0</v>
      </c>
      <c r="P15" s="22"/>
      <c r="R15" s="39"/>
    </row>
    <row r="16" spans="1:18" x14ac:dyDescent="0.25">
      <c r="B16" s="5" t="s">
        <v>1</v>
      </c>
      <c r="C16" s="6">
        <v>11</v>
      </c>
      <c r="D16" s="21">
        <f t="shared" ref="D16" si="35">IF(P16&gt;0,P16,(I16+L16+O16))</f>
        <v>0</v>
      </c>
      <c r="E16" s="10" t="str">
        <f t="shared" ref="E16" si="36">IF(D16*24&gt;10,"F:&gt;10h","")</f>
        <v/>
      </c>
      <c r="F16" s="10"/>
      <c r="G16" s="22"/>
      <c r="H16" s="22"/>
      <c r="I16" s="16">
        <f t="shared" ref="I16" si="37">IF(OR(H16-G16&lt;0,H16*24&gt;23,AND(H16&gt;0,G16=0),AND(G16&lt;&gt;0,G16*24&lt;6)),"Fehler",H16-G16)</f>
        <v>0</v>
      </c>
      <c r="J16" s="22"/>
      <c r="K16" s="22"/>
      <c r="L16" s="16">
        <f t="shared" ref="L16" si="38">IF(OR(K16-J16&lt;0,K16*24&gt;23,AND(K16&gt;0,J16=0),AND(J16&lt;&gt;0,J16*24&lt;6)),"Fehler",K16-J16)</f>
        <v>0</v>
      </c>
      <c r="M16" s="22"/>
      <c r="N16" s="22"/>
      <c r="O16" s="16">
        <f t="shared" ref="O16" si="39">IF(OR(N16-M16&lt;0,N16*24&gt;23,AND(N16&gt;0,M16=0),AND(M16&lt;&gt;0,M16*24&lt;6)),"Fehler",N16-M16)</f>
        <v>0</v>
      </c>
      <c r="P16" s="22"/>
      <c r="R16" s="39"/>
    </row>
    <row r="17" spans="1:18" x14ac:dyDescent="0.25">
      <c r="B17" s="5" t="s">
        <v>2</v>
      </c>
      <c r="C17" s="6">
        <v>12</v>
      </c>
      <c r="D17" s="21">
        <f t="shared" ref="D17" si="40">IF(P17&gt;0,P17,(I17+L17+O17))</f>
        <v>0</v>
      </c>
      <c r="E17" s="10" t="str">
        <f t="shared" ref="E17" si="41">IF(D17*24&gt;10,"F:&gt;10h","")</f>
        <v/>
      </c>
      <c r="F17" s="10"/>
      <c r="G17" s="22"/>
      <c r="H17" s="22"/>
      <c r="I17" s="16">
        <f t="shared" ref="I17" si="42">IF(OR(H17-G17&lt;0,H17*24&gt;23,AND(H17&gt;0,G17=0),AND(G17&lt;&gt;0,G17*24&lt;6)),"Fehler",H17-G17)</f>
        <v>0</v>
      </c>
      <c r="J17" s="22"/>
      <c r="K17" s="22"/>
      <c r="L17" s="16">
        <f t="shared" ref="L17" si="43">IF(OR(K17-J17&lt;0,K17*24&gt;23,AND(K17&gt;0,J17=0),AND(J17&lt;&gt;0,J17*24&lt;6)),"Fehler",K17-J17)</f>
        <v>0</v>
      </c>
      <c r="M17" s="22"/>
      <c r="N17" s="22"/>
      <c r="O17" s="16">
        <f t="shared" ref="O17" si="44">IF(OR(N17-M17&lt;0,N17*24&gt;23,AND(N17&gt;0,M17=0),AND(M17&lt;&gt;0,M17*24&lt;6)),"Fehler",N17-M17)</f>
        <v>0</v>
      </c>
      <c r="P17" s="22"/>
      <c r="R17" s="39"/>
    </row>
    <row r="18" spans="1:18" x14ac:dyDescent="0.25">
      <c r="B18" s="1" t="s">
        <v>3</v>
      </c>
      <c r="C18" s="2">
        <v>13</v>
      </c>
      <c r="D18" s="2"/>
      <c r="E18" s="9">
        <f>SUM(D12:D17)*24</f>
        <v>0</v>
      </c>
      <c r="F18" s="9"/>
      <c r="G18" s="19"/>
      <c r="H18" s="19"/>
      <c r="I18" s="17"/>
      <c r="J18" s="19"/>
      <c r="K18" s="19"/>
      <c r="L18" s="17"/>
      <c r="M18" s="19"/>
      <c r="N18" s="19"/>
      <c r="O18" s="17"/>
      <c r="P18" s="17"/>
      <c r="Q18" s="17"/>
      <c r="R18" s="17"/>
    </row>
    <row r="19" spans="1:18" x14ac:dyDescent="0.25">
      <c r="A19" s="45">
        <v>38</v>
      </c>
      <c r="B19" s="5" t="s">
        <v>4</v>
      </c>
      <c r="C19" s="6">
        <v>14</v>
      </c>
      <c r="D19" s="21">
        <f t="shared" ref="D19" si="45">IF(P19&gt;0,P19,(I19+L19+O19))</f>
        <v>0</v>
      </c>
      <c r="E19" s="10" t="str">
        <f t="shared" ref="E19" si="46">IF(D19*24&gt;10,"F:&gt;10h","")</f>
        <v/>
      </c>
      <c r="F19" s="10"/>
      <c r="G19" s="22"/>
      <c r="H19" s="22"/>
      <c r="I19" s="16">
        <f t="shared" ref="I19" si="47">IF(OR(H19-G19&lt;0,H19*24&gt;23,AND(H19&gt;0,G19=0),AND(G19&lt;&gt;0,G19*24&lt;6)),"Fehler",H19-G19)</f>
        <v>0</v>
      </c>
      <c r="J19" s="22"/>
      <c r="K19" s="22"/>
      <c r="L19" s="16">
        <f t="shared" ref="L19" si="48">IF(OR(K19-J19&lt;0,K19*24&gt;23,AND(K19&gt;0,J19=0),AND(J19&lt;&gt;0,J19*24&lt;6)),"Fehler",K19-J19)</f>
        <v>0</v>
      </c>
      <c r="M19" s="22"/>
      <c r="N19" s="22"/>
      <c r="O19" s="16">
        <f t="shared" ref="O19" si="49">IF(OR(N19-M19&lt;0,N19*24&gt;23,AND(N19&gt;0,M19=0),AND(M19&lt;&gt;0,M19*24&lt;6)),"Fehler",N19-M19)</f>
        <v>0</v>
      </c>
      <c r="P19" s="22"/>
      <c r="R19" s="39"/>
    </row>
    <row r="20" spans="1:18" x14ac:dyDescent="0.25">
      <c r="B20" s="5" t="s">
        <v>5</v>
      </c>
      <c r="C20" s="6">
        <v>15</v>
      </c>
      <c r="D20" s="21">
        <f t="shared" ref="D20" si="50">IF(P20&gt;0,P20,(I20+L20+O20))</f>
        <v>0</v>
      </c>
      <c r="E20" s="10" t="str">
        <f t="shared" ref="E20" si="51">IF(D20*24&gt;10,"F:&gt;10h","")</f>
        <v/>
      </c>
      <c r="F20" s="10"/>
      <c r="G20" s="22"/>
      <c r="H20" s="22"/>
      <c r="I20" s="16">
        <f t="shared" ref="I20" si="52">IF(OR(H20-G20&lt;0,H20*24&gt;23,AND(H20&gt;0,G20=0),AND(G20&lt;&gt;0,G20*24&lt;6)),"Fehler",H20-G20)</f>
        <v>0</v>
      </c>
      <c r="J20" s="22"/>
      <c r="K20" s="22"/>
      <c r="L20" s="16">
        <f t="shared" ref="L20" si="53">IF(OR(K20-J20&lt;0,K20*24&gt;23,AND(K20&gt;0,J20=0),AND(J20&lt;&gt;0,J20*24&lt;6)),"Fehler",K20-J20)</f>
        <v>0</v>
      </c>
      <c r="M20" s="22"/>
      <c r="N20" s="22"/>
      <c r="O20" s="16">
        <f t="shared" ref="O20" si="54">IF(OR(N20-M20&lt;0,N20*24&gt;23,AND(N20&gt;0,M20=0),AND(M20&lt;&gt;0,M20*24&lt;6)),"Fehler",N20-M20)</f>
        <v>0</v>
      </c>
      <c r="P20" s="22"/>
      <c r="R20" s="39"/>
    </row>
    <row r="21" spans="1:18" x14ac:dyDescent="0.25">
      <c r="B21" s="5" t="s">
        <v>6</v>
      </c>
      <c r="C21" s="6">
        <v>16</v>
      </c>
      <c r="D21" s="21">
        <f t="shared" ref="D21" si="55">IF(P21&gt;0,P21,(I21+L21+O21))</f>
        <v>0</v>
      </c>
      <c r="E21" s="10" t="str">
        <f t="shared" ref="E21:E22" si="56">IF(D21*24&gt;10,"F:&gt;10h","")</f>
        <v/>
      </c>
      <c r="F21" s="10"/>
      <c r="G21" s="22"/>
      <c r="H21" s="22"/>
      <c r="I21" s="16">
        <f t="shared" ref="I21:I22" si="57">IF(OR(H21-G21&lt;0,H21*24&gt;23,AND(H21&gt;0,G21=0),AND(G21&lt;&gt;0,G21*24&lt;6)),"Fehler",H21-G21)</f>
        <v>0</v>
      </c>
      <c r="J21" s="22"/>
      <c r="K21" s="22"/>
      <c r="L21" s="16">
        <f t="shared" ref="L21:L22" si="58">IF(OR(K21-J21&lt;0,K21*24&gt;23,AND(K21&gt;0,J21=0),AND(J21&lt;&gt;0,J21*24&lt;6)),"Fehler",K21-J21)</f>
        <v>0</v>
      </c>
      <c r="M21" s="22"/>
      <c r="N21" s="22"/>
      <c r="O21" s="16">
        <f t="shared" ref="O21:O22" si="59">IF(OR(N21-M21&lt;0,N21*24&gt;23,AND(N21&gt;0,M21=0),AND(M21&lt;&gt;0,M21*24&lt;6)),"Fehler",N21-M21)</f>
        <v>0</v>
      </c>
      <c r="P21" s="22"/>
      <c r="R21" s="39"/>
    </row>
    <row r="22" spans="1:18" x14ac:dyDescent="0.25">
      <c r="B22" s="5" t="s">
        <v>0</v>
      </c>
      <c r="C22" s="6">
        <v>17</v>
      </c>
      <c r="D22" s="21">
        <f>IF(P22&gt;0,P22,(I22+L22+O22))</f>
        <v>0</v>
      </c>
      <c r="E22" s="10" t="str">
        <f t="shared" si="56"/>
        <v/>
      </c>
      <c r="F22" s="10"/>
      <c r="G22" s="22"/>
      <c r="H22" s="22"/>
      <c r="I22" s="16">
        <f t="shared" si="57"/>
        <v>0</v>
      </c>
      <c r="J22" s="22"/>
      <c r="K22" s="22"/>
      <c r="L22" s="16">
        <f t="shared" si="58"/>
        <v>0</v>
      </c>
      <c r="M22" s="22"/>
      <c r="N22" s="22"/>
      <c r="O22" s="16">
        <f t="shared" si="59"/>
        <v>0</v>
      </c>
      <c r="P22" s="22"/>
      <c r="R22" s="39"/>
    </row>
    <row r="23" spans="1:18" x14ac:dyDescent="0.25">
      <c r="B23" s="5" t="s">
        <v>1</v>
      </c>
      <c r="C23" s="6">
        <v>18</v>
      </c>
      <c r="D23" s="21">
        <f t="shared" ref="D23" si="60">IF(P23&gt;0,P23,(I23+L23+O23))</f>
        <v>0</v>
      </c>
      <c r="E23" s="10" t="str">
        <f t="shared" ref="E23" si="61">IF(D23*24&gt;10,"F:&gt;10h","")</f>
        <v/>
      </c>
      <c r="F23" s="10"/>
      <c r="G23" s="22"/>
      <c r="H23" s="22"/>
      <c r="I23" s="16">
        <f t="shared" ref="I23" si="62">IF(OR(H23-G23&lt;0,H23*24&gt;23,AND(H23&gt;0,G23=0),AND(G23&lt;&gt;0,G23*24&lt;6)),"Fehler",H23-G23)</f>
        <v>0</v>
      </c>
      <c r="J23" s="22"/>
      <c r="K23" s="22"/>
      <c r="L23" s="16">
        <f t="shared" ref="L23" si="63">IF(OR(K23-J23&lt;0,K23*24&gt;23,AND(K23&gt;0,J23=0),AND(J23&lt;&gt;0,J23*24&lt;6)),"Fehler",K23-J23)</f>
        <v>0</v>
      </c>
      <c r="M23" s="22"/>
      <c r="N23" s="22"/>
      <c r="O23" s="16">
        <f t="shared" ref="O23" si="64">IF(OR(N23-M23&lt;0,N23*24&gt;23,AND(N23&gt;0,M23=0),AND(M23&lt;&gt;0,M23*24&lt;6)),"Fehler",N23-M23)</f>
        <v>0</v>
      </c>
      <c r="P23" s="22"/>
      <c r="R23" s="39"/>
    </row>
    <row r="24" spans="1:18" x14ac:dyDescent="0.25">
      <c r="B24" s="5" t="s">
        <v>2</v>
      </c>
      <c r="C24" s="6">
        <v>19</v>
      </c>
      <c r="D24" s="21">
        <f>IF(P24&gt;0,P24,(I24+L24+O24))</f>
        <v>0</v>
      </c>
      <c r="E24" s="10" t="str">
        <f t="shared" ref="E24" si="65">IF(D24*24&gt;10,"F:&gt;10h","")</f>
        <v/>
      </c>
      <c r="F24" s="10"/>
      <c r="G24" s="22"/>
      <c r="H24" s="22"/>
      <c r="I24" s="16">
        <f t="shared" ref="I24" si="66">IF(OR(H24-G24&lt;0,H24*24&gt;23,AND(H24&gt;0,G24=0),AND(G24&lt;&gt;0,G24*24&lt;6)),"Fehler",H24-G24)</f>
        <v>0</v>
      </c>
      <c r="J24" s="22"/>
      <c r="K24" s="22"/>
      <c r="L24" s="16">
        <f t="shared" ref="L24" si="67">IF(OR(K24-J24&lt;0,K24*24&gt;23,AND(K24&gt;0,J24=0),AND(J24&lt;&gt;0,J24*24&lt;6)),"Fehler",K24-J24)</f>
        <v>0</v>
      </c>
      <c r="M24" s="22"/>
      <c r="N24" s="22"/>
      <c r="O24" s="16">
        <f t="shared" ref="O24" si="68">IF(OR(N24-M24&lt;0,N24*24&gt;23,AND(N24&gt;0,M24=0),AND(M24&lt;&gt;0,M24*24&lt;6)),"Fehler",N24-M24)</f>
        <v>0</v>
      </c>
      <c r="P24" s="22"/>
      <c r="R24" s="39"/>
    </row>
    <row r="25" spans="1:18" x14ac:dyDescent="0.25">
      <c r="B25" s="1" t="s">
        <v>3</v>
      </c>
      <c r="C25" s="2">
        <v>20</v>
      </c>
      <c r="D25" s="2"/>
      <c r="E25" s="9">
        <f>SUM(D19:D24)*24</f>
        <v>0</v>
      </c>
      <c r="F25" s="9"/>
      <c r="G25" s="19"/>
      <c r="H25" s="19"/>
      <c r="I25" s="17"/>
      <c r="J25" s="19"/>
      <c r="K25" s="19"/>
      <c r="L25" s="17"/>
      <c r="M25" s="19"/>
      <c r="N25" s="19"/>
      <c r="O25" s="17"/>
      <c r="P25" s="17"/>
      <c r="Q25" s="17"/>
      <c r="R25" s="17"/>
    </row>
    <row r="26" spans="1:18" x14ac:dyDescent="0.25">
      <c r="A26" s="45">
        <v>39</v>
      </c>
      <c r="B26" s="5" t="s">
        <v>4</v>
      </c>
      <c r="C26" s="6">
        <v>21</v>
      </c>
      <c r="D26" s="21">
        <f t="shared" ref="D26" si="69">IF(P26&gt;0,P26,(I26+L26+O26))</f>
        <v>0</v>
      </c>
      <c r="E26" s="10" t="str">
        <f t="shared" ref="E26" si="70">IF(D26*24&gt;10,"F:&gt;10h","")</f>
        <v/>
      </c>
      <c r="F26" s="10"/>
      <c r="G26" s="22"/>
      <c r="H26" s="22"/>
      <c r="I26" s="16">
        <f t="shared" ref="I26" si="71">IF(OR(H26-G26&lt;0,H26*24&gt;23,AND(H26&gt;0,G26=0),AND(G26&lt;&gt;0,G26*24&lt;6)),"Fehler",H26-G26)</f>
        <v>0</v>
      </c>
      <c r="J26" s="22"/>
      <c r="K26" s="22"/>
      <c r="L26" s="16">
        <f t="shared" ref="L26" si="72">IF(OR(K26-J26&lt;0,K26*24&gt;23,AND(K26&gt;0,J26=0),AND(J26&lt;&gt;0,J26*24&lt;6)),"Fehler",K26-J26)</f>
        <v>0</v>
      </c>
      <c r="M26" s="22"/>
      <c r="N26" s="22"/>
      <c r="O26" s="16">
        <f t="shared" ref="O26" si="73">IF(OR(N26-M26&lt;0,N26*24&gt;23,AND(N26&gt;0,M26=0),AND(M26&lt;&gt;0,M26*24&lt;6)),"Fehler",N26-M26)</f>
        <v>0</v>
      </c>
      <c r="P26" s="22"/>
      <c r="R26" s="39"/>
    </row>
    <row r="27" spans="1:18" x14ac:dyDescent="0.25">
      <c r="B27" s="5" t="s">
        <v>5</v>
      </c>
      <c r="C27" s="6">
        <v>22</v>
      </c>
      <c r="D27" s="21">
        <f t="shared" ref="D27" si="74">IF(P27&gt;0,P27,(I27+L27+O27))</f>
        <v>0</v>
      </c>
      <c r="E27" s="10" t="str">
        <f t="shared" ref="E27" si="75">IF(D27*24&gt;10,"F:&gt;10h","")</f>
        <v/>
      </c>
      <c r="F27" s="10"/>
      <c r="G27" s="22"/>
      <c r="H27" s="22"/>
      <c r="I27" s="16">
        <f t="shared" ref="I27" si="76">IF(OR(H27-G27&lt;0,H27*24&gt;23,AND(H27&gt;0,G27=0),AND(G27&lt;&gt;0,G27*24&lt;6)),"Fehler",H27-G27)</f>
        <v>0</v>
      </c>
      <c r="J27" s="22"/>
      <c r="K27" s="22"/>
      <c r="L27" s="16">
        <f t="shared" ref="L27" si="77">IF(OR(K27-J27&lt;0,K27*24&gt;23,AND(K27&gt;0,J27=0),AND(J27&lt;&gt;0,J27*24&lt;6)),"Fehler",K27-J27)</f>
        <v>0</v>
      </c>
      <c r="M27" s="22"/>
      <c r="N27" s="22"/>
      <c r="O27" s="16">
        <f t="shared" ref="O27" si="78">IF(OR(N27-M27&lt;0,N27*24&gt;23,AND(N27&gt;0,M27=0),AND(M27&lt;&gt;0,M27*24&lt;6)),"Fehler",N27-M27)</f>
        <v>0</v>
      </c>
      <c r="P27" s="22"/>
      <c r="R27" s="39"/>
    </row>
    <row r="28" spans="1:18" x14ac:dyDescent="0.25">
      <c r="B28" s="5" t="s">
        <v>6</v>
      </c>
      <c r="C28" s="6">
        <v>23</v>
      </c>
      <c r="D28" s="21">
        <f t="shared" ref="D28:D29" si="79">IF(P28&gt;0,P28,(I28+L28+O28))</f>
        <v>0</v>
      </c>
      <c r="E28" s="10" t="str">
        <f t="shared" ref="E28:E29" si="80">IF(D28*24&gt;10,"F:&gt;10h","")</f>
        <v/>
      </c>
      <c r="F28" s="10"/>
      <c r="G28" s="22"/>
      <c r="H28" s="22"/>
      <c r="I28" s="16">
        <f t="shared" ref="I28:I29" si="81">IF(OR(H28-G28&lt;0,H28*24&gt;23,AND(H28&gt;0,G28=0),AND(G28&lt;&gt;0,G28*24&lt;6)),"Fehler",H28-G28)</f>
        <v>0</v>
      </c>
      <c r="J28" s="22"/>
      <c r="K28" s="22"/>
      <c r="L28" s="16">
        <f t="shared" ref="L28:L29" si="82">IF(OR(K28-J28&lt;0,K28*24&gt;23,AND(K28&gt;0,J28=0),AND(J28&lt;&gt;0,J28*24&lt;6)),"Fehler",K28-J28)</f>
        <v>0</v>
      </c>
      <c r="M28" s="22"/>
      <c r="N28" s="22"/>
      <c r="O28" s="16">
        <f t="shared" ref="O28:O29" si="83">IF(OR(N28-M28&lt;0,N28*24&gt;23,AND(N28&gt;0,M28=0),AND(M28&lt;&gt;0,M28*24&lt;6)),"Fehler",N28-M28)</f>
        <v>0</v>
      </c>
      <c r="P28" s="22"/>
      <c r="R28" s="39"/>
    </row>
    <row r="29" spans="1:18" x14ac:dyDescent="0.25">
      <c r="B29" s="5" t="s">
        <v>0</v>
      </c>
      <c r="C29" s="6">
        <v>24</v>
      </c>
      <c r="D29" s="21">
        <f t="shared" si="79"/>
        <v>0</v>
      </c>
      <c r="E29" s="10" t="str">
        <f t="shared" si="80"/>
        <v/>
      </c>
      <c r="F29" s="10"/>
      <c r="G29" s="22"/>
      <c r="H29" s="22"/>
      <c r="I29" s="16">
        <f t="shared" si="81"/>
        <v>0</v>
      </c>
      <c r="J29" s="22"/>
      <c r="K29" s="22"/>
      <c r="L29" s="16">
        <f t="shared" si="82"/>
        <v>0</v>
      </c>
      <c r="M29" s="22"/>
      <c r="N29" s="22"/>
      <c r="O29" s="16">
        <f t="shared" si="83"/>
        <v>0</v>
      </c>
      <c r="P29" s="22"/>
      <c r="R29" s="39"/>
    </row>
    <row r="30" spans="1:18" x14ac:dyDescent="0.25">
      <c r="B30" s="5" t="s">
        <v>1</v>
      </c>
      <c r="C30" s="6">
        <v>25</v>
      </c>
      <c r="D30" s="21">
        <f t="shared" ref="D30" si="84">IF(P30&gt;0,P30,(I30+L30+O30))</f>
        <v>0</v>
      </c>
      <c r="E30" s="10" t="str">
        <f t="shared" ref="E30" si="85">IF(D30*24&gt;10,"F:&gt;10h","")</f>
        <v/>
      </c>
      <c r="F30" s="10"/>
      <c r="G30" s="22"/>
      <c r="H30" s="22"/>
      <c r="I30" s="16">
        <f t="shared" ref="I30" si="86">IF(OR(H30-G30&lt;0,H30*24&gt;23,AND(H30&gt;0,G30=0),AND(G30&lt;&gt;0,G30*24&lt;6)),"Fehler",H30-G30)</f>
        <v>0</v>
      </c>
      <c r="J30" s="22"/>
      <c r="K30" s="22"/>
      <c r="L30" s="16">
        <f t="shared" ref="L30" si="87">IF(OR(K30-J30&lt;0,K30*24&gt;23,AND(K30&gt;0,J30=0),AND(J30&lt;&gt;0,J30*24&lt;6)),"Fehler",K30-J30)</f>
        <v>0</v>
      </c>
      <c r="M30" s="22"/>
      <c r="N30" s="22"/>
      <c r="O30" s="16">
        <f t="shared" ref="O30" si="88">IF(OR(N30-M30&lt;0,N30*24&gt;23,AND(N30&gt;0,M30=0),AND(M30&lt;&gt;0,M30*24&lt;6)),"Fehler",N30-M30)</f>
        <v>0</v>
      </c>
      <c r="P30" s="22"/>
      <c r="R30" s="39"/>
    </row>
    <row r="31" spans="1:18" x14ac:dyDescent="0.25">
      <c r="B31" s="5" t="s">
        <v>2</v>
      </c>
      <c r="C31" s="6">
        <v>26</v>
      </c>
      <c r="D31" s="21">
        <f t="shared" ref="D31" si="89">IF(P31&gt;0,P31,(I31+L31+O31))</f>
        <v>0</v>
      </c>
      <c r="E31" s="10" t="str">
        <f t="shared" ref="E31" si="90">IF(D31*24&gt;10,"F:&gt;10h","")</f>
        <v/>
      </c>
      <c r="F31" s="10"/>
      <c r="G31" s="22"/>
      <c r="H31" s="22"/>
      <c r="I31" s="16">
        <f t="shared" ref="I31" si="91">IF(OR(H31-G31&lt;0,H31*24&gt;23,AND(H31&gt;0,G31=0),AND(G31&lt;&gt;0,G31*24&lt;6)),"Fehler",H31-G31)</f>
        <v>0</v>
      </c>
      <c r="J31" s="22"/>
      <c r="K31" s="22"/>
      <c r="L31" s="16">
        <f t="shared" ref="L31" si="92">IF(OR(K31-J31&lt;0,K31*24&gt;23,AND(K31&gt;0,J31=0),AND(J31&lt;&gt;0,J31*24&lt;6)),"Fehler",K31-J31)</f>
        <v>0</v>
      </c>
      <c r="M31" s="22"/>
      <c r="N31" s="22"/>
      <c r="O31" s="16">
        <f t="shared" ref="O31" si="93">IF(OR(N31-M31&lt;0,N31*24&gt;23,AND(N31&gt;0,M31=0),AND(M31&lt;&gt;0,M31*24&lt;6)),"Fehler",N31-M31)</f>
        <v>0</v>
      </c>
      <c r="P31" s="22"/>
      <c r="R31" s="39"/>
    </row>
    <row r="32" spans="1:18" x14ac:dyDescent="0.25">
      <c r="B32" s="1" t="s">
        <v>3</v>
      </c>
      <c r="C32" s="2">
        <v>27</v>
      </c>
      <c r="D32" s="2"/>
      <c r="E32" s="9">
        <f>SUM(D26:D31)*24</f>
        <v>0</v>
      </c>
      <c r="F32" s="9"/>
      <c r="G32" s="19"/>
      <c r="H32" s="19"/>
      <c r="I32" s="17"/>
      <c r="J32" s="19"/>
      <c r="K32" s="19"/>
      <c r="L32" s="17"/>
      <c r="M32" s="19"/>
      <c r="N32" s="19"/>
      <c r="O32" s="17"/>
      <c r="P32" s="17"/>
      <c r="Q32" s="17"/>
      <c r="R32" s="17"/>
    </row>
    <row r="33" spans="1:18" x14ac:dyDescent="0.25">
      <c r="A33" s="45">
        <v>40</v>
      </c>
      <c r="B33" s="5" t="s">
        <v>4</v>
      </c>
      <c r="C33" s="6">
        <v>28</v>
      </c>
      <c r="D33" s="21">
        <f t="shared" ref="D33" si="94">IF(P33&gt;0,P33,(I33+L33+O33))</f>
        <v>0</v>
      </c>
      <c r="E33" s="10" t="str">
        <f t="shared" ref="E33" si="95">IF(D33*24&gt;10,"F:&gt;10h","")</f>
        <v/>
      </c>
      <c r="F33" s="10"/>
      <c r="G33" s="22"/>
      <c r="H33" s="22"/>
      <c r="I33" s="16">
        <f t="shared" ref="I33" si="96">IF(OR(H33-G33&lt;0,H33*24&gt;23,AND(H33&gt;0,G33=0),AND(G33&lt;&gt;0,G33*24&lt;6)),"Fehler",H33-G33)</f>
        <v>0</v>
      </c>
      <c r="J33" s="22"/>
      <c r="K33" s="22"/>
      <c r="L33" s="16">
        <f t="shared" ref="L33" si="97">IF(OR(K33-J33&lt;0,K33*24&gt;23,AND(K33&gt;0,J33=0),AND(J33&lt;&gt;0,J33*24&lt;6)),"Fehler",K33-J33)</f>
        <v>0</v>
      </c>
      <c r="M33" s="22"/>
      <c r="N33" s="22"/>
      <c r="O33" s="16">
        <f t="shared" ref="O33" si="98">IF(OR(N33-M33&lt;0,N33*24&gt;23,AND(N33&gt;0,M33=0),AND(M33&lt;&gt;0,M33*24&lt;6)),"Fehler",N33-M33)</f>
        <v>0</v>
      </c>
      <c r="P33" s="22"/>
      <c r="R33" s="39"/>
    </row>
    <row r="34" spans="1:18" x14ac:dyDescent="0.25">
      <c r="B34" s="5" t="s">
        <v>5</v>
      </c>
      <c r="C34" s="6">
        <v>29</v>
      </c>
      <c r="D34" s="21">
        <f t="shared" ref="D34" si="99">IF(P34&gt;0,P34,(I34+L34+O34))</f>
        <v>0</v>
      </c>
      <c r="E34" s="10" t="str">
        <f t="shared" ref="E34" si="100">IF(D34*24&gt;10,"F:&gt;10h","")</f>
        <v/>
      </c>
      <c r="F34" s="10"/>
      <c r="G34" s="22"/>
      <c r="H34" s="22"/>
      <c r="I34" s="16">
        <f t="shared" ref="I34" si="101">IF(OR(H34-G34&lt;0,H34*24&gt;23,AND(H34&gt;0,G34=0),AND(G34&lt;&gt;0,G34*24&lt;6)),"Fehler",H34-G34)</f>
        <v>0</v>
      </c>
      <c r="J34" s="22"/>
      <c r="K34" s="22"/>
      <c r="L34" s="16">
        <f t="shared" ref="L34" si="102">IF(OR(K34-J34&lt;0,K34*24&gt;23,AND(K34&gt;0,J34=0),AND(J34&lt;&gt;0,J34*24&lt;6)),"Fehler",K34-J34)</f>
        <v>0</v>
      </c>
      <c r="M34" s="22"/>
      <c r="N34" s="22"/>
      <c r="O34" s="16">
        <f t="shared" ref="O34" si="103">IF(OR(N34-M34&lt;0,N34*24&gt;23,AND(N34&gt;0,M34=0),AND(M34&lt;&gt;0,M34*24&lt;6)),"Fehler",N34-M34)</f>
        <v>0</v>
      </c>
      <c r="P34" s="22"/>
      <c r="R34" s="39"/>
    </row>
    <row r="35" spans="1:18" x14ac:dyDescent="0.25">
      <c r="B35" s="5" t="s">
        <v>6</v>
      </c>
      <c r="C35" s="6">
        <v>30</v>
      </c>
      <c r="D35" s="21">
        <f t="shared" ref="D35" si="104">IF(P35&gt;0,P35,(I35+L35+O35))</f>
        <v>0</v>
      </c>
      <c r="E35" s="10" t="str">
        <f t="shared" ref="E35" si="105">IF(D35*24&gt;10,"F:&gt;10h","")</f>
        <v/>
      </c>
      <c r="F35" s="10"/>
      <c r="G35" s="22"/>
      <c r="H35" s="22"/>
      <c r="I35" s="16">
        <f t="shared" ref="I35" si="106">IF(OR(H35-G35&lt;0,H35*24&gt;23,AND(H35&gt;0,G35=0),AND(G35&lt;&gt;0,G35*24&lt;6)),"Fehler",H35-G35)</f>
        <v>0</v>
      </c>
      <c r="J35" s="22"/>
      <c r="K35" s="22"/>
      <c r="L35" s="16">
        <f t="shared" ref="L35" si="107">IF(OR(K35-J35&lt;0,K35*24&gt;23,AND(K35&gt;0,J35=0),AND(J35&lt;&gt;0,J35*24&lt;6)),"Fehler",K35-J35)</f>
        <v>0</v>
      </c>
      <c r="M35" s="22"/>
      <c r="N35" s="22"/>
      <c r="O35" s="16">
        <f t="shared" ref="O35" si="108">IF(OR(N35-M35&lt;0,N35*24&gt;23,AND(N35&gt;0,M35=0),AND(M35&lt;&gt;0,M35*24&lt;6)),"Fehler",N35-M35)</f>
        <v>0</v>
      </c>
      <c r="P35" s="22"/>
      <c r="R35" s="39"/>
    </row>
  </sheetData>
  <sheetProtection algorithmName="SHA-512" hashValue="Mst5W5idXoMw4iGyUFc0Mt2+ETekZ1B23TL5l0Vq7avL3lnoXUdShyaUUsNsxcy4hWkP87Pp84VczFnduMK09A==" saltValue="KjxG4LejKAe/dacdXIA7/Q==" spinCount="100000" sheet="1" objects="1" scenarios="1" selectLockedCells="1"/>
  <phoneticPr fontId="11" type="noConversion"/>
  <conditionalFormatting sqref="D6:D10">
    <cfRule type="cellIs" dxfId="230" priority="50" operator="equal">
      <formula>0</formula>
    </cfRule>
    <cfRule type="cellIs" dxfId="229" priority="52" operator="greaterThan">
      <formula>0.333333333333333</formula>
    </cfRule>
    <cfRule type="cellIs" dxfId="228" priority="51" operator="greaterThan">
      <formula>0.416666666666667</formula>
    </cfRule>
  </conditionalFormatting>
  <conditionalFormatting sqref="D12:D17">
    <cfRule type="cellIs" dxfId="227" priority="45" operator="greaterThan">
      <formula>0.333333333333333</formula>
    </cfRule>
    <cfRule type="cellIs" dxfId="226" priority="44" operator="greaterThan">
      <formula>0.416666666666667</formula>
    </cfRule>
    <cfRule type="cellIs" dxfId="225" priority="43" operator="equal">
      <formula>0</formula>
    </cfRule>
  </conditionalFormatting>
  <conditionalFormatting sqref="D19:D24">
    <cfRule type="cellIs" dxfId="224" priority="36" operator="equal">
      <formula>0</formula>
    </cfRule>
    <cfRule type="cellIs" dxfId="223" priority="38" operator="greaterThan">
      <formula>0.333333333333333</formula>
    </cfRule>
    <cfRule type="cellIs" dxfId="222" priority="37" operator="greaterThan">
      <formula>0.416666666666667</formula>
    </cfRule>
  </conditionalFormatting>
  <conditionalFormatting sqref="D26:D31">
    <cfRule type="cellIs" dxfId="221" priority="30" operator="greaterThan">
      <formula>0.416666666666667</formula>
    </cfRule>
    <cfRule type="cellIs" dxfId="220" priority="29" operator="equal">
      <formula>0</formula>
    </cfRule>
    <cfRule type="cellIs" dxfId="219" priority="31" operator="greaterThan">
      <formula>0.333333333333333</formula>
    </cfRule>
  </conditionalFormatting>
  <conditionalFormatting sqref="D33:D35">
    <cfRule type="cellIs" dxfId="218" priority="4" operator="equal">
      <formula>0</formula>
    </cfRule>
    <cfRule type="cellIs" dxfId="217" priority="5" operator="greaterThan">
      <formula>0.416666666666667</formula>
    </cfRule>
    <cfRule type="cellIs" dxfId="216" priority="6" operator="greaterThan">
      <formula>0.333333333333333</formula>
    </cfRule>
  </conditionalFormatting>
  <conditionalFormatting sqref="E2:E3">
    <cfRule type="cellIs" dxfId="215" priority="228" operator="equal">
      <formula>0</formula>
    </cfRule>
  </conditionalFormatting>
  <conditionalFormatting sqref="E3">
    <cfRule type="cellIs" dxfId="214" priority="230" operator="lessThan">
      <formula>0</formula>
    </cfRule>
    <cfRule type="cellIs" dxfId="213" priority="229" operator="greaterThan">
      <formula>0</formula>
    </cfRule>
  </conditionalFormatting>
  <conditionalFormatting sqref="E6:F10">
    <cfRule type="containsText" dxfId="212" priority="53" operator="containsText" text="F:&gt;10h">
      <formula>NOT(ISERROR(SEARCH("F:&gt;10h",E6)))</formula>
    </cfRule>
  </conditionalFormatting>
  <conditionalFormatting sqref="E12:F17">
    <cfRule type="containsText" dxfId="211" priority="46" operator="containsText" text="F:&gt;10h">
      <formula>NOT(ISERROR(SEARCH("F:&gt;10h",E12)))</formula>
    </cfRule>
  </conditionalFormatting>
  <conditionalFormatting sqref="E19:F24">
    <cfRule type="containsText" dxfId="210" priority="39" operator="containsText" text="F:&gt;10h">
      <formula>NOT(ISERROR(SEARCH("F:&gt;10h",E19)))</formula>
    </cfRule>
  </conditionalFormatting>
  <conditionalFormatting sqref="E26:F31">
    <cfRule type="containsText" dxfId="209" priority="32" operator="containsText" text="F:&gt;10h">
      <formula>NOT(ISERROR(SEARCH("F:&gt;10h",E26)))</formula>
    </cfRule>
  </conditionalFormatting>
  <conditionalFormatting sqref="E33:F35">
    <cfRule type="containsText" dxfId="208" priority="7" operator="containsText" text="F:&gt;10h">
      <formula>NOT(ISERROR(SEARCH("F:&gt;10h",E33)))</formula>
    </cfRule>
  </conditionalFormatting>
  <conditionalFormatting sqref="F4:F5">
    <cfRule type="cellIs" dxfId="207" priority="246" operator="equal">
      <formula>0</formula>
    </cfRule>
    <cfRule type="cellIs" dxfId="206" priority="247" operator="greaterThan">
      <formula>0</formula>
    </cfRule>
    <cfRule type="cellIs" dxfId="205" priority="248" operator="lessThan">
      <formula>0</formula>
    </cfRule>
  </conditionalFormatting>
  <conditionalFormatting sqref="I6:I10 L6:L10 O6:O10">
    <cfRule type="cellIs" dxfId="204" priority="47" operator="equal">
      <formula>"Fehler"</formula>
    </cfRule>
    <cfRule type="cellIs" dxfId="203" priority="48" operator="greaterThan">
      <formula>0</formula>
    </cfRule>
    <cfRule type="cellIs" dxfId="202" priority="49" operator="equal">
      <formula>0</formula>
    </cfRule>
  </conditionalFormatting>
  <conditionalFormatting sqref="I12:I17 L12:L17 O12:O17">
    <cfRule type="cellIs" dxfId="201" priority="40" operator="equal">
      <formula>"Fehler"</formula>
    </cfRule>
    <cfRule type="cellIs" dxfId="200" priority="42" operator="equal">
      <formula>0</formula>
    </cfRule>
    <cfRule type="cellIs" dxfId="199" priority="41" operator="greaterThan">
      <formula>0</formula>
    </cfRule>
  </conditionalFormatting>
  <conditionalFormatting sqref="I19:I24 L19:L24 O19:O24">
    <cfRule type="cellIs" dxfId="198" priority="35" operator="equal">
      <formula>0</formula>
    </cfRule>
    <cfRule type="cellIs" dxfId="197" priority="34" operator="greaterThan">
      <formula>0</formula>
    </cfRule>
    <cfRule type="cellIs" dxfId="196" priority="33" operator="equal">
      <formula>"Fehler"</formula>
    </cfRule>
  </conditionalFormatting>
  <conditionalFormatting sqref="I26:I31 L26:L31 O26:O31">
    <cfRule type="cellIs" dxfId="195" priority="28" operator="equal">
      <formula>0</formula>
    </cfRule>
    <cfRule type="cellIs" dxfId="194" priority="27" operator="greaterThan">
      <formula>0</formula>
    </cfRule>
    <cfRule type="cellIs" dxfId="193" priority="26" operator="equal">
      <formula>"Fehler"</formula>
    </cfRule>
  </conditionalFormatting>
  <conditionalFormatting sqref="I33:I35 L33:L35 O33:O35">
    <cfRule type="cellIs" dxfId="192" priority="2" operator="greaterThan">
      <formula>0</formula>
    </cfRule>
    <cfRule type="cellIs" dxfId="191" priority="3" operator="equal">
      <formula>0</formula>
    </cfRule>
    <cfRule type="cellIs" dxfId="190" priority="1" operator="equal">
      <formula>"Fehler"</formula>
    </cfRule>
  </conditionalFormatting>
  <conditionalFormatting sqref="R2">
    <cfRule type="cellIs" dxfId="189" priority="226" operator="notEqual">
      <formula>""""""</formula>
    </cfRule>
  </conditionalFormatting>
  <dataValidations count="1">
    <dataValidation allowBlank="1" showInputMessage="1" showErrorMessage="1" promptTitle="Hinweis" prompt="zu Eintragungen in Zelle P2 siehe Deckblatt" sqref="P2" xr:uid="{2D55577E-4945-4730-A587-8055FDA37155}"/>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27" operator="equal" id="{5F88AC22-DDC7-4A0D-B1C7-806E1D272E03}">
            <xm:f>-B4*Stundennachweis!C10</xm:f>
            <x14:dxf>
              <font>
                <color theme="0"/>
              </font>
            </x14:dxf>
          </x14:cfRule>
          <xm:sqref>E3</xm:sqref>
        </x14:conditionalFormatting>
        <x14:conditionalFormatting xmlns:xm="http://schemas.microsoft.com/office/excel/2006/main">
          <x14:cfRule type="cellIs" priority="62" operator="greaterThan" id="{E5EFAC37-6D54-4AF5-80BA-2F7F9A63886D}">
            <xm:f>Stundennachweis!$C$10</xm:f>
            <x14:dxf>
              <font>
                <b/>
                <i/>
                <color rgb="FF00B050"/>
              </font>
            </x14:dxf>
          </x14:cfRule>
          <x14:cfRule type="cellIs" priority="61" operator="lessThan" id="{2CB0458E-4370-4B89-86B8-A071F525962B}">
            <xm:f>Stundennachweis!$C$10</xm:f>
            <x14:dxf>
              <font>
                <b val="0"/>
                <i/>
                <color rgb="FFFF0000"/>
              </font>
            </x14:dxf>
          </x14:cfRule>
          <x14:cfRule type="cellIs" priority="60" operator="equal" id="{2514CC2E-3ED8-4166-987F-8AE03AE2BEF9}">
            <xm:f>Stundennachweis!$C$10</xm:f>
            <x14:dxf>
              <font>
                <b/>
                <i val="0"/>
                <color rgb="FF00B050"/>
              </font>
            </x14:dxf>
          </x14:cfRule>
          <xm:sqref>E11:F11</xm:sqref>
        </x14:conditionalFormatting>
        <x14:conditionalFormatting xmlns:xm="http://schemas.microsoft.com/office/excel/2006/main">
          <x14:cfRule type="cellIs" priority="59" operator="greaterThan" id="{8FDFD878-89C9-47C6-854E-7D13CD8E1E24}">
            <xm:f>Stundennachweis!$C$10</xm:f>
            <x14:dxf>
              <font>
                <b/>
                <i/>
                <color rgb="FF00B050"/>
              </font>
            </x14:dxf>
          </x14:cfRule>
          <x14:cfRule type="cellIs" priority="57" operator="equal" id="{41B5F74F-C5DC-4F4E-BD78-85B4FD65B844}">
            <xm:f>Stundennachweis!$C$10</xm:f>
            <x14:dxf>
              <font>
                <b/>
                <i val="0"/>
                <color rgb="FF00B050"/>
              </font>
            </x14:dxf>
          </x14:cfRule>
          <x14:cfRule type="cellIs" priority="58" operator="lessThan" id="{7454BC8C-BEF1-4E88-B22A-F9CD9F3D1D82}">
            <xm:f>Stundennachweis!$C$10</xm:f>
            <x14:dxf>
              <font>
                <b val="0"/>
                <i/>
                <color rgb="FFFF0000"/>
              </font>
            </x14:dxf>
          </x14:cfRule>
          <xm:sqref>E18:F18</xm:sqref>
        </x14:conditionalFormatting>
        <x14:conditionalFormatting xmlns:xm="http://schemas.microsoft.com/office/excel/2006/main">
          <x14:cfRule type="cellIs" priority="54" operator="equal" id="{FACD86B7-D4EE-4053-8944-DF0F2235D921}">
            <xm:f>Stundennachweis!$C$10</xm:f>
            <x14:dxf>
              <font>
                <b/>
                <i val="0"/>
                <color rgb="FF00B050"/>
              </font>
            </x14:dxf>
          </x14:cfRule>
          <x14:cfRule type="cellIs" priority="55" operator="lessThan" id="{92A5C406-FFF4-404C-8013-6E30F2B174DE}">
            <xm:f>Stundennachweis!$C$10</xm:f>
            <x14:dxf>
              <font>
                <b val="0"/>
                <i/>
                <color rgb="FFFF0000"/>
              </font>
            </x14:dxf>
          </x14:cfRule>
          <x14:cfRule type="cellIs" priority="56" operator="greaterThan" id="{1713354B-56EC-442B-93EC-FB5ED6CE9576}">
            <xm:f>Stundennachweis!$C$10</xm:f>
            <x14:dxf>
              <font>
                <b/>
                <i/>
                <color rgb="FF00B050"/>
              </font>
            </x14:dxf>
          </x14:cfRule>
          <xm:sqref>E25:F25</xm:sqref>
        </x14:conditionalFormatting>
        <x14:conditionalFormatting xmlns:xm="http://schemas.microsoft.com/office/excel/2006/main">
          <x14:cfRule type="cellIs" priority="13" operator="lessThan" id="{0F1F0E44-D22F-4154-A7DB-B1A5F790FFBA}">
            <xm:f>Stundennachweis!$C$10</xm:f>
            <x14:dxf>
              <font>
                <b val="0"/>
                <i/>
                <color rgb="FFFF0000"/>
              </font>
            </x14:dxf>
          </x14:cfRule>
          <x14:cfRule type="cellIs" priority="12" operator="equal" id="{D06214B0-543B-404C-B7B6-5EA72AB7C84F}">
            <xm:f>Stundennachweis!$C$10</xm:f>
            <x14:dxf>
              <font>
                <b/>
                <i val="0"/>
                <color rgb="FF00B050"/>
              </font>
            </x14:dxf>
          </x14:cfRule>
          <x14:cfRule type="cellIs" priority="14" operator="greaterThan" id="{A0DAFCED-CD80-46CD-8B6A-1903A7E1310F}">
            <xm:f>Stundennachweis!$C$10</xm:f>
            <x14:dxf>
              <font>
                <b/>
                <i/>
                <color rgb="FF00B050"/>
              </font>
            </x14:dxf>
          </x14:cfRule>
          <xm:sqref>E32:F32</xm:sqref>
        </x14:conditionalFormatting>
        <x14:conditionalFormatting xmlns:xm="http://schemas.microsoft.com/office/excel/2006/main">
          <x14:cfRule type="cellIs" priority="245" operator="equal" id="{0FCD30E7-3BA3-4E20-AD26-C37E3686C2B2}">
            <xm:f>-(4.2*Stundennachweis!D11)</xm:f>
            <x14:dxf>
              <font>
                <color theme="0"/>
              </font>
            </x14:dxf>
          </x14:cfRule>
          <xm:sqref>F4:F5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R37"/>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A1" s="46"/>
      <c r="R1" s="40" t="str">
        <f>Stundennachweis!B2</f>
        <v>Universität Paderborn, ZIM/VIT v1</v>
      </c>
    </row>
    <row r="2" spans="1:18" s="8" customFormat="1" x14ac:dyDescent="0.25">
      <c r="A2" s="46"/>
      <c r="B2" s="7" t="s">
        <v>19</v>
      </c>
      <c r="D2" s="33" t="str">
        <f>IF(E3&gt;(B4*Stundennachweis!C10/2),"&gt;150%!"," ")</f>
        <v xml:space="preserve"> </v>
      </c>
      <c r="E2" s="11">
        <f>E16+E23+E30+E37+SUM(D6:D7)*24+P2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5"/>
      <c r="B3" s="7">
        <f>Stundennachweis!$C$1</f>
        <v>2026</v>
      </c>
      <c r="E3" s="13">
        <f>E2-(B4*Stundennachweis!C10)</f>
        <v>0</v>
      </c>
      <c r="F3" s="11"/>
      <c r="G3" s="18"/>
      <c r="H3" s="18"/>
      <c r="I3" s="14"/>
      <c r="J3" s="18"/>
      <c r="K3" s="18"/>
      <c r="L3" s="14"/>
      <c r="M3" s="18"/>
      <c r="N3" s="18"/>
      <c r="O3" s="14"/>
    </row>
    <row r="4" spans="1:18" x14ac:dyDescent="0.25">
      <c r="B4" s="43">
        <v>4.4000000000000004</v>
      </c>
      <c r="F4" s="13"/>
      <c r="G4" s="18" t="s">
        <v>9</v>
      </c>
      <c r="H4" s="18" t="s">
        <v>10</v>
      </c>
      <c r="I4" s="14"/>
      <c r="J4" s="18" t="s">
        <v>9</v>
      </c>
      <c r="K4" s="18" t="s">
        <v>10</v>
      </c>
      <c r="L4" s="14"/>
      <c r="M4" s="18" t="s">
        <v>9</v>
      </c>
      <c r="N4" s="18" t="s">
        <v>10</v>
      </c>
      <c r="O4" s="20"/>
      <c r="P4" s="18" t="s">
        <v>32</v>
      </c>
      <c r="R4" s="50" t="s">
        <v>34</v>
      </c>
    </row>
    <row r="5" spans="1:18" x14ac:dyDescent="0.25">
      <c r="F5" s="13"/>
      <c r="G5" s="18"/>
      <c r="H5" s="18"/>
      <c r="I5" s="14"/>
      <c r="J5" s="18"/>
      <c r="K5" s="18"/>
      <c r="L5" s="14"/>
      <c r="M5" s="18"/>
      <c r="N5" s="18"/>
      <c r="O5" s="20"/>
    </row>
    <row r="6" spans="1:18" x14ac:dyDescent="0.25">
      <c r="B6" s="5" t="s">
        <v>0</v>
      </c>
      <c r="C6" s="4">
        <v>1</v>
      </c>
      <c r="D6" s="21">
        <f t="shared" ref="D6" si="0">IF(P6&gt;0,P6,(I6+L6+O6))</f>
        <v>0</v>
      </c>
      <c r="E6" s="10" t="str">
        <f t="shared" ref="E6" si="1">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5"/>
    </row>
    <row r="7" spans="1:18" x14ac:dyDescent="0.25">
      <c r="B7" s="5" t="s">
        <v>1</v>
      </c>
      <c r="C7" s="4">
        <v>2</v>
      </c>
      <c r="D7" s="21">
        <f t="shared" ref="D7" si="2">IF(P7&gt;0,P7,(I7+L7+O7))</f>
        <v>0</v>
      </c>
      <c r="E7" s="10" t="str">
        <f t="shared" ref="E7" si="3">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5"/>
    </row>
    <row r="8" spans="1:18" x14ac:dyDescent="0.25">
      <c r="B8" s="1" t="s">
        <v>2</v>
      </c>
      <c r="C8" s="1">
        <v>3</v>
      </c>
      <c r="D8" s="12" t="s">
        <v>7</v>
      </c>
      <c r="E8" s="9"/>
      <c r="F8" s="9"/>
      <c r="G8" s="19"/>
      <c r="H8" s="19"/>
      <c r="I8" s="17"/>
      <c r="J8" s="19"/>
      <c r="K8" s="19"/>
      <c r="L8" s="17"/>
      <c r="M8" s="19"/>
      <c r="N8" s="19"/>
      <c r="O8" s="17"/>
      <c r="P8" s="17"/>
      <c r="Q8" s="17"/>
      <c r="R8" s="17" t="s">
        <v>40</v>
      </c>
    </row>
    <row r="9" spans="1:18" x14ac:dyDescent="0.25">
      <c r="B9" s="1" t="s">
        <v>3</v>
      </c>
      <c r="C9" s="1">
        <v>4</v>
      </c>
      <c r="D9" s="2"/>
      <c r="E9" s="9">
        <f>SUM(D6:D7)*24+SUM(September!D33:D35)*24</f>
        <v>0</v>
      </c>
      <c r="F9" s="9"/>
      <c r="G9" s="19"/>
      <c r="H9" s="19"/>
      <c r="I9" s="17"/>
      <c r="J9" s="19"/>
      <c r="K9" s="19"/>
      <c r="L9" s="17"/>
      <c r="M9" s="19"/>
      <c r="N9" s="19"/>
      <c r="O9" s="17"/>
      <c r="P9" s="17"/>
      <c r="Q9" s="17"/>
      <c r="R9" s="17"/>
    </row>
    <row r="10" spans="1:18" x14ac:dyDescent="0.25">
      <c r="A10" s="45">
        <v>41</v>
      </c>
      <c r="B10" s="5" t="s">
        <v>4</v>
      </c>
      <c r="C10" s="4">
        <v>5</v>
      </c>
      <c r="D10" s="21">
        <f t="shared" ref="D10" si="4">IF(P10&gt;0,P10,(I10+L10+O10))</f>
        <v>0</v>
      </c>
      <c r="E10" s="10" t="str">
        <f t="shared" ref="E10" si="5">IF(D10*24&gt;10,"F:&gt;10h","")</f>
        <v/>
      </c>
      <c r="F10" s="10"/>
      <c r="G10" s="22"/>
      <c r="H10" s="22"/>
      <c r="I10" s="16">
        <f t="shared" ref="I10" si="6">IF(OR(H10-G10&lt;0,H10*24&gt;23,AND(H10&gt;0,G10=0),AND(G10&lt;&gt;0,G10*24&lt;6)),"Fehler",H10-G10)</f>
        <v>0</v>
      </c>
      <c r="J10" s="22"/>
      <c r="K10" s="22"/>
      <c r="L10" s="16">
        <f t="shared" ref="L10" si="7">IF(OR(K10-J10&lt;0,K10*24&gt;23,AND(K10&gt;0,J10=0),AND(J10&lt;&gt;0,J10*24&lt;6)),"Fehler",K10-J10)</f>
        <v>0</v>
      </c>
      <c r="M10" s="22"/>
      <c r="N10" s="22"/>
      <c r="O10" s="16">
        <f t="shared" ref="O10" si="8">IF(OR(N10-M10&lt;0,N10*24&gt;23,AND(N10&gt;0,M10=0),AND(M10&lt;&gt;0,M10*24&lt;6)),"Fehler",N10-M10)</f>
        <v>0</v>
      </c>
      <c r="P10" s="22"/>
      <c r="R10" s="35"/>
    </row>
    <row r="11" spans="1:18" x14ac:dyDescent="0.25">
      <c r="B11" s="5" t="s">
        <v>5</v>
      </c>
      <c r="C11" s="4">
        <v>6</v>
      </c>
      <c r="D11" s="21">
        <f t="shared" ref="D11" si="9">IF(P11&gt;0,P11,(I11+L11+O11))</f>
        <v>0</v>
      </c>
      <c r="E11" s="10" t="str">
        <f t="shared" ref="E11" si="10">IF(D11*24&gt;10,"F:&gt;10h","")</f>
        <v/>
      </c>
      <c r="F11" s="10"/>
      <c r="G11" s="22"/>
      <c r="H11" s="22"/>
      <c r="I11" s="16">
        <f t="shared" ref="I11" si="11">IF(OR(H11-G11&lt;0,H11*24&gt;23,AND(H11&gt;0,G11=0),AND(G11&lt;&gt;0,G11*24&lt;6)),"Fehler",H11-G11)</f>
        <v>0</v>
      </c>
      <c r="J11" s="22"/>
      <c r="K11" s="22"/>
      <c r="L11" s="16">
        <f t="shared" ref="L11" si="12">IF(OR(K11-J11&lt;0,K11*24&gt;23,AND(K11&gt;0,J11=0),AND(J11&lt;&gt;0,J11*24&lt;6)),"Fehler",K11-J11)</f>
        <v>0</v>
      </c>
      <c r="M11" s="22"/>
      <c r="N11" s="22"/>
      <c r="O11" s="16">
        <f t="shared" ref="O11" si="13">IF(OR(N11-M11&lt;0,N11*24&gt;23,AND(N11&gt;0,M11=0),AND(M11&lt;&gt;0,M11*24&lt;6)),"Fehler",N11-M11)</f>
        <v>0</v>
      </c>
      <c r="P11" s="22"/>
      <c r="R11" s="35"/>
    </row>
    <row r="12" spans="1:18" x14ac:dyDescent="0.25">
      <c r="B12" s="5" t="s">
        <v>6</v>
      </c>
      <c r="C12" s="4">
        <v>7</v>
      </c>
      <c r="D12" s="21">
        <f t="shared" ref="D12:D13" si="14">IF(P12&gt;0,P12,(I12+L12+O12))</f>
        <v>0</v>
      </c>
      <c r="E12" s="10" t="str">
        <f t="shared" ref="E12:E13" si="15">IF(D12*24&gt;10,"F:&gt;10h","")</f>
        <v/>
      </c>
      <c r="F12" s="10"/>
      <c r="G12" s="22"/>
      <c r="H12" s="22"/>
      <c r="I12" s="16">
        <f t="shared" ref="I12:I13" si="16">IF(OR(H12-G12&lt;0,H12*24&gt;23,AND(H12&gt;0,G12=0),AND(G12&lt;&gt;0,G12*24&lt;6)),"Fehler",H12-G12)</f>
        <v>0</v>
      </c>
      <c r="J12" s="22"/>
      <c r="K12" s="22"/>
      <c r="L12" s="16">
        <f t="shared" ref="L12:L13" si="17">IF(OR(K12-J12&lt;0,K12*24&gt;23,AND(K12&gt;0,J12=0),AND(J12&lt;&gt;0,J12*24&lt;6)),"Fehler",K12-J12)</f>
        <v>0</v>
      </c>
      <c r="M12" s="22"/>
      <c r="N12" s="22"/>
      <c r="O12" s="16">
        <f t="shared" ref="O12:O13" si="18">IF(OR(N12-M12&lt;0,N12*24&gt;23,AND(N12&gt;0,M12=0),AND(M12&lt;&gt;0,M12*24&lt;6)),"Fehler",N12-M12)</f>
        <v>0</v>
      </c>
      <c r="P12" s="22"/>
      <c r="R12" s="35"/>
    </row>
    <row r="13" spans="1:18" x14ac:dyDescent="0.25">
      <c r="B13" s="5" t="s">
        <v>0</v>
      </c>
      <c r="C13" s="4">
        <v>8</v>
      </c>
      <c r="D13" s="21">
        <f t="shared" si="14"/>
        <v>0</v>
      </c>
      <c r="E13" s="10" t="str">
        <f t="shared" si="15"/>
        <v/>
      </c>
      <c r="F13" s="10"/>
      <c r="G13" s="22"/>
      <c r="H13" s="22"/>
      <c r="I13" s="16">
        <f t="shared" si="16"/>
        <v>0</v>
      </c>
      <c r="J13" s="22"/>
      <c r="K13" s="22"/>
      <c r="L13" s="16">
        <f t="shared" si="17"/>
        <v>0</v>
      </c>
      <c r="M13" s="22"/>
      <c r="N13" s="22"/>
      <c r="O13" s="16">
        <f t="shared" si="18"/>
        <v>0</v>
      </c>
      <c r="P13" s="22"/>
      <c r="R13" s="35"/>
    </row>
    <row r="14" spans="1:18" x14ac:dyDescent="0.25">
      <c r="B14" s="5" t="s">
        <v>1</v>
      </c>
      <c r="C14" s="4">
        <v>9</v>
      </c>
      <c r="D14" s="21">
        <f t="shared" ref="D14" si="19">IF(P14&gt;0,P14,(I14+L14+O14))</f>
        <v>0</v>
      </c>
      <c r="E14" s="10" t="str">
        <f t="shared" ref="E14" si="20">IF(D14*24&gt;10,"F:&gt;10h","")</f>
        <v/>
      </c>
      <c r="F14" s="10"/>
      <c r="G14" s="22"/>
      <c r="H14" s="22"/>
      <c r="I14" s="16">
        <f t="shared" ref="I14:I15" si="21">IF(OR(H14-G14&lt;0,H14*24&gt;23,AND(H14&gt;0,G14=0),AND(G14&lt;&gt;0,G14*24&lt;6)),"Fehler",H14-G14)</f>
        <v>0</v>
      </c>
      <c r="J14" s="22"/>
      <c r="K14" s="22"/>
      <c r="L14" s="16">
        <f t="shared" ref="L14:L15" si="22">IF(OR(K14-J14&lt;0,K14*24&gt;23,AND(K14&gt;0,J14=0),AND(J14&lt;&gt;0,J14*24&lt;6)),"Fehler",K14-J14)</f>
        <v>0</v>
      </c>
      <c r="M14" s="22"/>
      <c r="N14" s="22"/>
      <c r="O14" s="16">
        <f t="shared" ref="O14:O15" si="23">IF(OR(N14-M14&lt;0,N14*24&gt;23,AND(N14&gt;0,M14=0),AND(M14&lt;&gt;0,M14*24&lt;6)),"Fehler",N14-M14)</f>
        <v>0</v>
      </c>
      <c r="P14" s="22"/>
      <c r="R14" s="35"/>
    </row>
    <row r="15" spans="1:18" x14ac:dyDescent="0.25">
      <c r="B15" s="5" t="s">
        <v>2</v>
      </c>
      <c r="C15" s="4">
        <v>10</v>
      </c>
      <c r="D15" s="21">
        <f t="shared" ref="D15" si="24">IF(P15&gt;0,P15,(I15+L15+O15))</f>
        <v>0</v>
      </c>
      <c r="E15" s="10" t="str">
        <f t="shared" ref="E15" si="25">IF(D15*24&gt;10,"F:&gt;10h","")</f>
        <v/>
      </c>
      <c r="F15" s="10"/>
      <c r="G15" s="22"/>
      <c r="H15" s="22"/>
      <c r="I15" s="16">
        <f t="shared" si="21"/>
        <v>0</v>
      </c>
      <c r="J15" s="22"/>
      <c r="K15" s="22"/>
      <c r="L15" s="16">
        <f t="shared" si="22"/>
        <v>0</v>
      </c>
      <c r="M15" s="22"/>
      <c r="N15" s="22"/>
      <c r="O15" s="16">
        <f t="shared" si="23"/>
        <v>0</v>
      </c>
      <c r="P15" s="22"/>
      <c r="R15" s="35"/>
    </row>
    <row r="16" spans="1:18" x14ac:dyDescent="0.25">
      <c r="B16" s="1" t="s">
        <v>3</v>
      </c>
      <c r="C16" s="1">
        <v>11</v>
      </c>
      <c r="D16" s="2"/>
      <c r="E16" s="9">
        <f t="shared" ref="E16" si="26">SUM(D10:D15)*24</f>
        <v>0</v>
      </c>
      <c r="F16" s="9"/>
      <c r="G16" s="19"/>
      <c r="H16" s="19"/>
      <c r="I16" s="17"/>
      <c r="J16" s="19"/>
      <c r="K16" s="19"/>
      <c r="L16" s="17"/>
      <c r="M16" s="19"/>
      <c r="N16" s="19"/>
      <c r="O16" s="17"/>
      <c r="P16" s="17"/>
      <c r="Q16" s="17"/>
      <c r="R16" s="17"/>
    </row>
    <row r="17" spans="1:18" x14ac:dyDescent="0.25">
      <c r="A17" s="45">
        <v>42</v>
      </c>
      <c r="B17" s="5" t="s">
        <v>4</v>
      </c>
      <c r="C17" s="4">
        <v>12</v>
      </c>
      <c r="D17" s="21">
        <f t="shared" ref="D17" si="27">IF(P17&gt;0,P17,(I17+L17+O17))</f>
        <v>0</v>
      </c>
      <c r="E17" s="10" t="str">
        <f t="shared" ref="E17" si="28">IF(D17*24&gt;10,"F:&gt;10h","")</f>
        <v/>
      </c>
      <c r="F17" s="10"/>
      <c r="G17" s="22"/>
      <c r="H17" s="22"/>
      <c r="I17" s="16">
        <f t="shared" ref="I17" si="29">IF(OR(H17-G17&lt;0,H17*24&gt;23,AND(H17&gt;0,G17=0),AND(G17&lt;&gt;0,G17*24&lt;6)),"Fehler",H17-G17)</f>
        <v>0</v>
      </c>
      <c r="J17" s="22"/>
      <c r="K17" s="22"/>
      <c r="L17" s="16">
        <f t="shared" ref="L17" si="30">IF(OR(K17-J17&lt;0,K17*24&gt;23,AND(K17&gt;0,J17=0),AND(J17&lt;&gt;0,J17*24&lt;6)),"Fehler",K17-J17)</f>
        <v>0</v>
      </c>
      <c r="M17" s="22"/>
      <c r="N17" s="22"/>
      <c r="O17" s="16">
        <f t="shared" ref="O17" si="31">IF(OR(N17-M17&lt;0,N17*24&gt;23,AND(N17&gt;0,M17=0),AND(M17&lt;&gt;0,M17*24&lt;6)),"Fehler",N17-M17)</f>
        <v>0</v>
      </c>
      <c r="P17" s="22"/>
      <c r="R17" s="35"/>
    </row>
    <row r="18" spans="1:18" x14ac:dyDescent="0.25">
      <c r="B18" s="5" t="s">
        <v>5</v>
      </c>
      <c r="C18" s="4">
        <v>13</v>
      </c>
      <c r="D18" s="21">
        <f t="shared" ref="D18" si="32">IF(P18&gt;0,P18,(I18+L18+O18))</f>
        <v>0</v>
      </c>
      <c r="E18" s="10" t="str">
        <f t="shared" ref="E18" si="33">IF(D18*24&gt;10,"F:&gt;10h","")</f>
        <v/>
      </c>
      <c r="F18" s="10"/>
      <c r="G18" s="22"/>
      <c r="H18" s="22"/>
      <c r="I18" s="16">
        <f t="shared" ref="I18" si="34">IF(OR(H18-G18&lt;0,H18*24&gt;23,AND(H18&gt;0,G18=0),AND(G18&lt;&gt;0,G18*24&lt;6)),"Fehler",H18-G18)</f>
        <v>0</v>
      </c>
      <c r="J18" s="22"/>
      <c r="K18" s="22"/>
      <c r="L18" s="16">
        <f t="shared" ref="L18" si="35">IF(OR(K18-J18&lt;0,K18*24&gt;23,AND(K18&gt;0,J18=0),AND(J18&lt;&gt;0,J18*24&lt;6)),"Fehler",K18-J18)</f>
        <v>0</v>
      </c>
      <c r="M18" s="22"/>
      <c r="N18" s="22"/>
      <c r="O18" s="16">
        <f t="shared" ref="O18" si="36">IF(OR(N18-M18&lt;0,N18*24&gt;23,AND(N18&gt;0,M18=0),AND(M18&lt;&gt;0,M18*24&lt;6)),"Fehler",N18-M18)</f>
        <v>0</v>
      </c>
      <c r="P18" s="22"/>
      <c r="R18" s="35"/>
    </row>
    <row r="19" spans="1:18" x14ac:dyDescent="0.25">
      <c r="B19" s="5" t="s">
        <v>6</v>
      </c>
      <c r="C19" s="4">
        <v>14</v>
      </c>
      <c r="D19" s="21">
        <f t="shared" ref="D19:D20" si="37">IF(P19&gt;0,P19,(I19+L19+O19))</f>
        <v>0</v>
      </c>
      <c r="E19" s="10" t="str">
        <f t="shared" ref="E19:E20" si="38">IF(D19*24&gt;10,"F:&gt;10h","")</f>
        <v/>
      </c>
      <c r="F19" s="10"/>
      <c r="G19" s="22"/>
      <c r="H19" s="22"/>
      <c r="I19" s="16">
        <f t="shared" ref="I19:I20" si="39">IF(OR(H19-G19&lt;0,H19*24&gt;23,AND(H19&gt;0,G19=0),AND(G19&lt;&gt;0,G19*24&lt;6)),"Fehler",H19-G19)</f>
        <v>0</v>
      </c>
      <c r="J19" s="22"/>
      <c r="K19" s="22"/>
      <c r="L19" s="16">
        <f t="shared" ref="L19:L20" si="40">IF(OR(K19-J19&lt;0,K19*24&gt;23,AND(K19&gt;0,J19=0),AND(J19&lt;&gt;0,J19*24&lt;6)),"Fehler",K19-J19)</f>
        <v>0</v>
      </c>
      <c r="M19" s="22"/>
      <c r="N19" s="22"/>
      <c r="O19" s="16">
        <f t="shared" ref="O19:O20" si="41">IF(OR(N19-M19&lt;0,N19*24&gt;23,AND(N19&gt;0,M19=0),AND(M19&lt;&gt;0,M19*24&lt;6)),"Fehler",N19-M19)</f>
        <v>0</v>
      </c>
      <c r="P19" s="22"/>
      <c r="R19" s="35"/>
    </row>
    <row r="20" spans="1:18" x14ac:dyDescent="0.25">
      <c r="B20" s="5" t="s">
        <v>0</v>
      </c>
      <c r="C20" s="4">
        <v>15</v>
      </c>
      <c r="D20" s="21">
        <f t="shared" si="37"/>
        <v>0</v>
      </c>
      <c r="E20" s="10" t="str">
        <f t="shared" si="38"/>
        <v/>
      </c>
      <c r="F20" s="10"/>
      <c r="G20" s="22"/>
      <c r="H20" s="22"/>
      <c r="I20" s="16">
        <f t="shared" si="39"/>
        <v>0</v>
      </c>
      <c r="J20" s="22"/>
      <c r="K20" s="22"/>
      <c r="L20" s="16">
        <f t="shared" si="40"/>
        <v>0</v>
      </c>
      <c r="M20" s="22"/>
      <c r="N20" s="22"/>
      <c r="O20" s="16">
        <f t="shared" si="41"/>
        <v>0</v>
      </c>
      <c r="P20" s="22"/>
      <c r="R20" s="35"/>
    </row>
    <row r="21" spans="1:18" x14ac:dyDescent="0.25">
      <c r="B21" s="5" t="s">
        <v>1</v>
      </c>
      <c r="C21" s="4">
        <v>16</v>
      </c>
      <c r="D21" s="21">
        <f t="shared" ref="D21" si="42">IF(P21&gt;0,P21,(I21+L21+O21))</f>
        <v>0</v>
      </c>
      <c r="E21" s="10" t="str">
        <f t="shared" ref="E21" si="43">IF(D21*24&gt;10,"F:&gt;10h","")</f>
        <v/>
      </c>
      <c r="F21" s="10"/>
      <c r="G21" s="22"/>
      <c r="H21" s="22"/>
      <c r="I21" s="16">
        <f t="shared" ref="I21" si="44">IF(OR(H21-G21&lt;0,H21*24&gt;23,AND(H21&gt;0,G21=0),AND(G21&lt;&gt;0,G21*24&lt;6)),"Fehler",H21-G21)</f>
        <v>0</v>
      </c>
      <c r="J21" s="22"/>
      <c r="K21" s="22"/>
      <c r="L21" s="16">
        <f t="shared" ref="L21" si="45">IF(OR(K21-J21&lt;0,K21*24&gt;23,AND(K21&gt;0,J21=0),AND(J21&lt;&gt;0,J21*24&lt;6)),"Fehler",K21-J21)</f>
        <v>0</v>
      </c>
      <c r="M21" s="22"/>
      <c r="N21" s="22"/>
      <c r="O21" s="16">
        <f t="shared" ref="O21" si="46">IF(OR(N21-M21&lt;0,N21*24&gt;23,AND(N21&gt;0,M21=0),AND(M21&lt;&gt;0,M21*24&lt;6)),"Fehler",N21-M21)</f>
        <v>0</v>
      </c>
      <c r="P21" s="22"/>
      <c r="R21" s="35"/>
    </row>
    <row r="22" spans="1:18" x14ac:dyDescent="0.25">
      <c r="B22" s="5" t="s">
        <v>2</v>
      </c>
      <c r="C22" s="4">
        <v>17</v>
      </c>
      <c r="D22" s="21">
        <f t="shared" ref="D22" si="47">IF(P22&gt;0,P22,(I22+L22+O22))</f>
        <v>0</v>
      </c>
      <c r="E22" s="10" t="str">
        <f t="shared" ref="E22" si="48">IF(D22*24&gt;10,"F:&gt;10h","")</f>
        <v/>
      </c>
      <c r="F22" s="10"/>
      <c r="G22" s="22"/>
      <c r="H22" s="22"/>
      <c r="I22" s="16">
        <f t="shared" ref="I22" si="49">IF(OR(H22-G22&lt;0,H22*24&gt;23,AND(H22&gt;0,G22=0),AND(G22&lt;&gt;0,G22*24&lt;6)),"Fehler",H22-G22)</f>
        <v>0</v>
      </c>
      <c r="J22" s="22"/>
      <c r="K22" s="22"/>
      <c r="L22" s="16">
        <f t="shared" ref="L22" si="50">IF(OR(K22-J22&lt;0,K22*24&gt;23,AND(K22&gt;0,J22=0),AND(J22&lt;&gt;0,J22*24&lt;6)),"Fehler",K22-J22)</f>
        <v>0</v>
      </c>
      <c r="M22" s="22"/>
      <c r="N22" s="22"/>
      <c r="O22" s="16">
        <f t="shared" ref="O22" si="51">IF(OR(N22-M22&lt;0,N22*24&gt;23,AND(N22&gt;0,M22=0),AND(M22&lt;&gt;0,M22*24&lt;6)),"Fehler",N22-M22)</f>
        <v>0</v>
      </c>
      <c r="P22" s="22"/>
      <c r="R22" s="35"/>
    </row>
    <row r="23" spans="1:18" x14ac:dyDescent="0.25">
      <c r="B23" s="1" t="s">
        <v>3</v>
      </c>
      <c r="C23" s="1">
        <v>18</v>
      </c>
      <c r="D23" s="2"/>
      <c r="E23" s="9">
        <f t="shared" ref="E23" si="52">SUM(D17:D22)*24</f>
        <v>0</v>
      </c>
      <c r="F23" s="9"/>
      <c r="G23" s="19"/>
      <c r="H23" s="19"/>
      <c r="I23" s="17"/>
      <c r="J23" s="19"/>
      <c r="K23" s="19"/>
      <c r="L23" s="17"/>
      <c r="M23" s="19"/>
      <c r="N23" s="19"/>
      <c r="O23" s="17"/>
      <c r="P23" s="17"/>
      <c r="Q23" s="17"/>
      <c r="R23" s="17"/>
    </row>
    <row r="24" spans="1:18" x14ac:dyDescent="0.25">
      <c r="A24" s="45">
        <v>43</v>
      </c>
      <c r="B24" s="5" t="s">
        <v>4</v>
      </c>
      <c r="C24" s="4">
        <v>19</v>
      </c>
      <c r="D24" s="21">
        <f t="shared" ref="D24" si="53">IF(P24&gt;0,P24,(I24+L24+O24))</f>
        <v>0</v>
      </c>
      <c r="E24" s="10" t="str">
        <f t="shared" ref="E24" si="54">IF(D24*24&gt;10,"F:&gt;10h","")</f>
        <v/>
      </c>
      <c r="F24" s="10"/>
      <c r="G24" s="22"/>
      <c r="H24" s="22"/>
      <c r="I24" s="16">
        <f t="shared" ref="I24" si="55">IF(OR(H24-G24&lt;0,H24*24&gt;23,AND(H24&gt;0,G24=0),AND(G24&lt;&gt;0,G24*24&lt;6)),"Fehler",H24-G24)</f>
        <v>0</v>
      </c>
      <c r="J24" s="22"/>
      <c r="K24" s="22"/>
      <c r="L24" s="16">
        <f t="shared" ref="L24" si="56">IF(OR(K24-J24&lt;0,K24*24&gt;23,AND(K24&gt;0,J24=0),AND(J24&lt;&gt;0,J24*24&lt;6)),"Fehler",K24-J24)</f>
        <v>0</v>
      </c>
      <c r="M24" s="22"/>
      <c r="N24" s="22"/>
      <c r="O24" s="16">
        <f t="shared" ref="O24" si="57">IF(OR(N24-M24&lt;0,N24*24&gt;23,AND(N24&gt;0,M24=0),AND(M24&lt;&gt;0,M24*24&lt;6)),"Fehler",N24-M24)</f>
        <v>0</v>
      </c>
      <c r="P24" s="22"/>
      <c r="R24" s="35"/>
    </row>
    <row r="25" spans="1:18" x14ac:dyDescent="0.25">
      <c r="B25" s="5" t="s">
        <v>5</v>
      </c>
      <c r="C25" s="4">
        <v>20</v>
      </c>
      <c r="D25" s="21">
        <f t="shared" ref="D25" si="58">IF(P25&gt;0,P25,(I25+L25+O25))</f>
        <v>0</v>
      </c>
      <c r="E25" s="10" t="str">
        <f t="shared" ref="E25" si="59">IF(D25*24&gt;10,"F:&gt;10h","")</f>
        <v/>
      </c>
      <c r="F25" s="10"/>
      <c r="G25" s="22"/>
      <c r="H25" s="22"/>
      <c r="I25" s="16">
        <f t="shared" ref="I25" si="60">IF(OR(H25-G25&lt;0,H25*24&gt;23,AND(H25&gt;0,G25=0),AND(G25&lt;&gt;0,G25*24&lt;6)),"Fehler",H25-G25)</f>
        <v>0</v>
      </c>
      <c r="J25" s="22"/>
      <c r="K25" s="22"/>
      <c r="L25" s="16">
        <f t="shared" ref="L25" si="61">IF(OR(K25-J25&lt;0,K25*24&gt;23,AND(K25&gt;0,J25=0),AND(J25&lt;&gt;0,J25*24&lt;6)),"Fehler",K25-J25)</f>
        <v>0</v>
      </c>
      <c r="M25" s="22"/>
      <c r="N25" s="22"/>
      <c r="O25" s="16">
        <f t="shared" ref="O25" si="62">IF(OR(N25-M25&lt;0,N25*24&gt;23,AND(N25&gt;0,M25=0),AND(M25&lt;&gt;0,M25*24&lt;6)),"Fehler",N25-M25)</f>
        <v>0</v>
      </c>
      <c r="P25" s="22"/>
      <c r="R25" s="35"/>
    </row>
    <row r="26" spans="1:18" x14ac:dyDescent="0.25">
      <c r="B26" s="5" t="s">
        <v>6</v>
      </c>
      <c r="C26" s="4">
        <v>21</v>
      </c>
      <c r="D26" s="21">
        <f t="shared" ref="D26:D27" si="63">IF(P26&gt;0,P26,(I26+L26+O26))</f>
        <v>0</v>
      </c>
      <c r="E26" s="10" t="str">
        <f t="shared" ref="E26:E27" si="64">IF(D26*24&gt;10,"F:&gt;10h","")</f>
        <v/>
      </c>
      <c r="F26" s="10"/>
      <c r="G26" s="22"/>
      <c r="H26" s="22"/>
      <c r="I26" s="16">
        <f t="shared" ref="I26:I27" si="65">IF(OR(H26-G26&lt;0,H26*24&gt;23,AND(H26&gt;0,G26=0),AND(G26&lt;&gt;0,G26*24&lt;6)),"Fehler",H26-G26)</f>
        <v>0</v>
      </c>
      <c r="J26" s="22"/>
      <c r="K26" s="22"/>
      <c r="L26" s="16">
        <f t="shared" ref="L26:L27" si="66">IF(OR(K26-J26&lt;0,K26*24&gt;23,AND(K26&gt;0,J26=0),AND(J26&lt;&gt;0,J26*24&lt;6)),"Fehler",K26-J26)</f>
        <v>0</v>
      </c>
      <c r="M26" s="22"/>
      <c r="N26" s="22"/>
      <c r="O26" s="16">
        <f t="shared" ref="O26:O27" si="67">IF(OR(N26-M26&lt;0,N26*24&gt;23,AND(N26&gt;0,M26=0),AND(M26&lt;&gt;0,M26*24&lt;6)),"Fehler",N26-M26)</f>
        <v>0</v>
      </c>
      <c r="P26" s="22"/>
      <c r="R26" s="35"/>
    </row>
    <row r="27" spans="1:18" x14ac:dyDescent="0.25">
      <c r="B27" s="5" t="s">
        <v>0</v>
      </c>
      <c r="C27" s="4">
        <v>22</v>
      </c>
      <c r="D27" s="21">
        <f t="shared" si="63"/>
        <v>0</v>
      </c>
      <c r="E27" s="10" t="str">
        <f t="shared" si="64"/>
        <v/>
      </c>
      <c r="F27" s="10"/>
      <c r="G27" s="22"/>
      <c r="H27" s="22"/>
      <c r="I27" s="16">
        <f t="shared" si="65"/>
        <v>0</v>
      </c>
      <c r="J27" s="22"/>
      <c r="K27" s="22"/>
      <c r="L27" s="16">
        <f t="shared" si="66"/>
        <v>0</v>
      </c>
      <c r="M27" s="22"/>
      <c r="N27" s="22"/>
      <c r="O27" s="16">
        <f t="shared" si="67"/>
        <v>0</v>
      </c>
      <c r="P27" s="22"/>
      <c r="R27" s="35"/>
    </row>
    <row r="28" spans="1:18" x14ac:dyDescent="0.25">
      <c r="B28" s="5" t="s">
        <v>1</v>
      </c>
      <c r="C28" s="4">
        <v>23</v>
      </c>
      <c r="D28" s="21">
        <f t="shared" ref="D28" si="68">IF(P28&gt;0,P28,(I28+L28+O28))</f>
        <v>0</v>
      </c>
      <c r="E28" s="10" t="str">
        <f t="shared" ref="E28" si="69">IF(D28*24&gt;10,"F:&gt;10h","")</f>
        <v/>
      </c>
      <c r="F28" s="10"/>
      <c r="G28" s="22"/>
      <c r="H28" s="22"/>
      <c r="I28" s="16">
        <f t="shared" ref="I28" si="70">IF(OR(H28-G28&lt;0,H28*24&gt;23,AND(H28&gt;0,G28=0),AND(G28&lt;&gt;0,G28*24&lt;6)),"Fehler",H28-G28)</f>
        <v>0</v>
      </c>
      <c r="J28" s="22"/>
      <c r="K28" s="22"/>
      <c r="L28" s="16">
        <f t="shared" ref="L28" si="71">IF(OR(K28-J28&lt;0,K28*24&gt;23,AND(K28&gt;0,J28=0),AND(J28&lt;&gt;0,J28*24&lt;6)),"Fehler",K28-J28)</f>
        <v>0</v>
      </c>
      <c r="M28" s="22"/>
      <c r="N28" s="22"/>
      <c r="O28" s="16">
        <f t="shared" ref="O28" si="72">IF(OR(N28-M28&lt;0,N28*24&gt;23,AND(N28&gt;0,M28=0),AND(M28&lt;&gt;0,M28*24&lt;6)),"Fehler",N28-M28)</f>
        <v>0</v>
      </c>
      <c r="P28" s="22"/>
      <c r="R28" s="35"/>
    </row>
    <row r="29" spans="1:18" x14ac:dyDescent="0.25">
      <c r="B29" s="5" t="s">
        <v>2</v>
      </c>
      <c r="C29" s="4">
        <v>24</v>
      </c>
      <c r="D29" s="21">
        <f t="shared" ref="D29" si="73">IF(P29&gt;0,P29,(I29+L29+O29))</f>
        <v>0</v>
      </c>
      <c r="E29" s="10" t="str">
        <f t="shared" ref="E29" si="74">IF(D29*24&gt;10,"F:&gt;10h","")</f>
        <v/>
      </c>
      <c r="F29" s="10"/>
      <c r="G29" s="22"/>
      <c r="H29" s="22"/>
      <c r="I29" s="16">
        <f t="shared" ref="I29" si="75">IF(OR(H29-G29&lt;0,H29*24&gt;23,AND(H29&gt;0,G29=0),AND(G29&lt;&gt;0,G29*24&lt;6)),"Fehler",H29-G29)</f>
        <v>0</v>
      </c>
      <c r="J29" s="22"/>
      <c r="K29" s="22"/>
      <c r="L29" s="16">
        <f t="shared" ref="L29" si="76">IF(OR(K29-J29&lt;0,K29*24&gt;23,AND(K29&gt;0,J29=0),AND(J29&lt;&gt;0,J29*24&lt;6)),"Fehler",K29-J29)</f>
        <v>0</v>
      </c>
      <c r="M29" s="22"/>
      <c r="N29" s="22"/>
      <c r="O29" s="16">
        <f t="shared" ref="O29" si="77">IF(OR(N29-M29&lt;0,N29*24&gt;23,AND(N29&gt;0,M29=0),AND(M29&lt;&gt;0,M29*24&lt;6)),"Fehler",N29-M29)</f>
        <v>0</v>
      </c>
      <c r="P29" s="22"/>
      <c r="R29" s="35"/>
    </row>
    <row r="30" spans="1:18" x14ac:dyDescent="0.25">
      <c r="B30" s="1" t="s">
        <v>3</v>
      </c>
      <c r="C30" s="1">
        <v>25</v>
      </c>
      <c r="D30" s="2"/>
      <c r="E30" s="9">
        <f t="shared" ref="E30" si="78">SUM(D24:D29)*24</f>
        <v>0</v>
      </c>
      <c r="F30" s="9"/>
      <c r="G30" s="19"/>
      <c r="H30" s="19"/>
      <c r="I30" s="17"/>
      <c r="J30" s="19"/>
      <c r="K30" s="19"/>
      <c r="L30" s="17"/>
      <c r="M30" s="19"/>
      <c r="N30" s="19"/>
      <c r="O30" s="17"/>
      <c r="P30" s="17"/>
      <c r="Q30" s="17"/>
      <c r="R30" s="17"/>
    </row>
    <row r="31" spans="1:18" x14ac:dyDescent="0.25">
      <c r="A31" s="45">
        <v>44</v>
      </c>
      <c r="B31" s="5" t="s">
        <v>4</v>
      </c>
      <c r="C31" s="4">
        <v>26</v>
      </c>
      <c r="D31" s="21">
        <f t="shared" ref="D31" si="79">IF(P31&gt;0,P31,(I31+L31+O31))</f>
        <v>0</v>
      </c>
      <c r="E31" s="10" t="str">
        <f t="shared" ref="E31" si="80">IF(D31*24&gt;10,"F:&gt;10h","")</f>
        <v/>
      </c>
      <c r="F31" s="10"/>
      <c r="G31" s="22"/>
      <c r="H31" s="22"/>
      <c r="I31" s="16">
        <f t="shared" ref="I31:I36" si="81">IF(OR(H31-G31&lt;0,H31*24&gt;23,AND(H31&gt;0,G31=0),AND(G31&lt;&gt;0,G31*24&lt;6)),"Fehler",H31-G31)</f>
        <v>0</v>
      </c>
      <c r="J31" s="22"/>
      <c r="K31" s="22"/>
      <c r="L31" s="16">
        <f t="shared" ref="L31:L36" si="82">IF(OR(K31-J31&lt;0,K31*24&gt;23,AND(K31&gt;0,J31=0),AND(J31&lt;&gt;0,J31*24&lt;6)),"Fehler",K31-J31)</f>
        <v>0</v>
      </c>
      <c r="M31" s="22"/>
      <c r="N31" s="22"/>
      <c r="O31" s="16">
        <f t="shared" ref="O31:O36" si="83">IF(OR(N31-M31&lt;0,N31*24&gt;23,AND(N31&gt;0,M31=0),AND(M31&lt;&gt;0,M31*24&lt;6)),"Fehler",N31-M31)</f>
        <v>0</v>
      </c>
      <c r="P31" s="22"/>
      <c r="R31" s="35"/>
    </row>
    <row r="32" spans="1:18" x14ac:dyDescent="0.25">
      <c r="B32" s="5" t="s">
        <v>5</v>
      </c>
      <c r="C32" s="4">
        <v>27</v>
      </c>
      <c r="D32" s="21">
        <f t="shared" ref="D32" si="84">IF(P32&gt;0,P32,(I32+L32+O32))</f>
        <v>0</v>
      </c>
      <c r="E32" s="10" t="str">
        <f t="shared" ref="E32" si="85">IF(D32*24&gt;10,"F:&gt;10h","")</f>
        <v/>
      </c>
      <c r="F32" s="10"/>
      <c r="G32" s="22"/>
      <c r="H32" s="22"/>
      <c r="I32" s="16">
        <f t="shared" si="81"/>
        <v>0</v>
      </c>
      <c r="J32" s="22"/>
      <c r="K32" s="22"/>
      <c r="L32" s="16">
        <f t="shared" si="82"/>
        <v>0</v>
      </c>
      <c r="M32" s="22"/>
      <c r="N32" s="22"/>
      <c r="O32" s="16">
        <f t="shared" si="83"/>
        <v>0</v>
      </c>
      <c r="P32" s="22"/>
      <c r="R32" s="35"/>
    </row>
    <row r="33" spans="1:18" x14ac:dyDescent="0.25">
      <c r="B33" s="5" t="s">
        <v>6</v>
      </c>
      <c r="C33" s="4">
        <v>28</v>
      </c>
      <c r="D33" s="21">
        <f t="shared" ref="D33:D34" si="86">IF(P33&gt;0,P33,(I33+L33+O33))</f>
        <v>0</v>
      </c>
      <c r="E33" s="10" t="str">
        <f t="shared" ref="E33:E34" si="87">IF(D33*24&gt;10,"F:&gt;10h","")</f>
        <v/>
      </c>
      <c r="F33" s="10"/>
      <c r="G33" s="22"/>
      <c r="H33" s="22"/>
      <c r="I33" s="16">
        <f t="shared" si="81"/>
        <v>0</v>
      </c>
      <c r="J33" s="22"/>
      <c r="K33" s="22"/>
      <c r="L33" s="16">
        <f t="shared" si="82"/>
        <v>0</v>
      </c>
      <c r="M33" s="22"/>
      <c r="N33" s="22"/>
      <c r="O33" s="16">
        <f t="shared" si="83"/>
        <v>0</v>
      </c>
      <c r="P33" s="22"/>
      <c r="R33" s="35"/>
    </row>
    <row r="34" spans="1:18" x14ac:dyDescent="0.25">
      <c r="B34" s="5" t="s">
        <v>0</v>
      </c>
      <c r="C34" s="4">
        <v>29</v>
      </c>
      <c r="D34" s="21">
        <f t="shared" si="86"/>
        <v>0</v>
      </c>
      <c r="E34" s="10" t="str">
        <f t="shared" si="87"/>
        <v/>
      </c>
      <c r="F34" s="10"/>
      <c r="G34" s="22"/>
      <c r="H34" s="22"/>
      <c r="I34" s="16">
        <f t="shared" si="81"/>
        <v>0</v>
      </c>
      <c r="J34" s="22"/>
      <c r="K34" s="22"/>
      <c r="L34" s="16">
        <f t="shared" si="82"/>
        <v>0</v>
      </c>
      <c r="M34" s="22"/>
      <c r="N34" s="22"/>
      <c r="O34" s="16">
        <f t="shared" si="83"/>
        <v>0</v>
      </c>
      <c r="P34" s="22"/>
      <c r="R34" s="35"/>
    </row>
    <row r="35" spans="1:18" x14ac:dyDescent="0.25">
      <c r="B35" s="5" t="s">
        <v>1</v>
      </c>
      <c r="C35" s="4">
        <v>30</v>
      </c>
      <c r="D35" s="21">
        <f t="shared" ref="D35" si="88">IF(P35&gt;0,P35,(I35+L35+O35))</f>
        <v>0</v>
      </c>
      <c r="E35" s="10" t="str">
        <f t="shared" ref="E35" si="89">IF(D35*24&gt;10,"F:&gt;10h","")</f>
        <v/>
      </c>
      <c r="F35" s="10"/>
      <c r="G35" s="22"/>
      <c r="H35" s="22"/>
      <c r="I35" s="16">
        <f t="shared" si="81"/>
        <v>0</v>
      </c>
      <c r="J35" s="22"/>
      <c r="K35" s="22"/>
      <c r="L35" s="16">
        <f t="shared" si="82"/>
        <v>0</v>
      </c>
      <c r="M35" s="22"/>
      <c r="N35" s="22"/>
      <c r="O35" s="16">
        <f t="shared" si="83"/>
        <v>0</v>
      </c>
      <c r="P35" s="22"/>
      <c r="R35" s="35"/>
    </row>
    <row r="36" spans="1:18" x14ac:dyDescent="0.25">
      <c r="A36" s="54"/>
      <c r="B36" s="5" t="s">
        <v>2</v>
      </c>
      <c r="C36" s="4">
        <v>31</v>
      </c>
      <c r="D36" s="21">
        <f t="shared" ref="D36" si="90">IF(P36&gt;0,P36,(I36+L36+O36))</f>
        <v>0</v>
      </c>
      <c r="E36" s="10" t="str">
        <f t="shared" ref="E36" si="91">IF(D36*24&gt;10,"F:&gt;10h","")</f>
        <v/>
      </c>
      <c r="F36" s="10"/>
      <c r="G36" s="22"/>
      <c r="H36" s="22"/>
      <c r="I36" s="16">
        <f t="shared" si="81"/>
        <v>0</v>
      </c>
      <c r="J36" s="22"/>
      <c r="K36" s="22"/>
      <c r="L36" s="16">
        <f t="shared" si="82"/>
        <v>0</v>
      </c>
      <c r="M36" s="22"/>
      <c r="N36" s="22"/>
      <c r="O36" s="16">
        <f t="shared" si="83"/>
        <v>0</v>
      </c>
      <c r="P36" s="22"/>
      <c r="R36" s="35"/>
    </row>
    <row r="37" spans="1:18" x14ac:dyDescent="0.25">
      <c r="B37" s="1"/>
      <c r="C37" s="1"/>
      <c r="D37" s="2"/>
      <c r="E37" s="9">
        <f>SUM(D31:D36)*24</f>
        <v>0</v>
      </c>
      <c r="F37" s="9"/>
      <c r="G37" s="19"/>
      <c r="H37" s="19"/>
      <c r="I37" s="17"/>
      <c r="J37" s="19"/>
      <c r="K37" s="19"/>
      <c r="L37" s="17"/>
      <c r="M37" s="19"/>
      <c r="N37" s="19"/>
      <c r="O37" s="17"/>
      <c r="P37" s="17"/>
      <c r="Q37" s="17"/>
      <c r="R37" s="17"/>
    </row>
  </sheetData>
  <sheetProtection algorithmName="SHA-512" hashValue="9IK39jrdLp4aqHwGTRF51RK0xw2HThuz9UBSFncTSvNFEIdi29rrk442FF8zBqOnoDKljoFx/8EGOllWdJUR8g==" saltValue="EcmBqhmR8Uy7r5d14fXlMQ==" spinCount="100000" sheet="1" objects="1" scenarios="1" selectLockedCells="1"/>
  <phoneticPr fontId="11" type="noConversion"/>
  <conditionalFormatting sqref="D6:D7">
    <cfRule type="cellIs" dxfId="174" priority="11" operator="greaterThan">
      <formula>0.416666666666667</formula>
    </cfRule>
    <cfRule type="cellIs" dxfId="173" priority="10" operator="equal">
      <formula>0</formula>
    </cfRule>
    <cfRule type="cellIs" dxfId="172" priority="12" operator="greaterThan">
      <formula>0.333333333333333</formula>
    </cfRule>
  </conditionalFormatting>
  <conditionalFormatting sqref="D10:D15">
    <cfRule type="cellIs" dxfId="171" priority="37" operator="equal">
      <formula>0</formula>
    </cfRule>
    <cfRule type="cellIs" dxfId="170" priority="38" operator="greaterThan">
      <formula>0.416666666666667</formula>
    </cfRule>
    <cfRule type="cellIs" dxfId="169" priority="39" operator="greaterThan">
      <formula>0.333333333333333</formula>
    </cfRule>
  </conditionalFormatting>
  <conditionalFormatting sqref="D17:D22">
    <cfRule type="cellIs" dxfId="168" priority="47" operator="equal">
      <formula>0</formula>
    </cfRule>
    <cfRule type="cellIs" dxfId="167" priority="49" operator="greaterThan">
      <formula>0.333333333333333</formula>
    </cfRule>
    <cfRule type="cellIs" dxfId="166" priority="48" operator="greaterThan">
      <formula>0.416666666666667</formula>
    </cfRule>
  </conditionalFormatting>
  <conditionalFormatting sqref="D24:D29">
    <cfRule type="cellIs" dxfId="165" priority="59" operator="greaterThan">
      <formula>0.333333333333333</formula>
    </cfRule>
    <cfRule type="cellIs" dxfId="164" priority="58" operator="greaterThan">
      <formula>0.416666666666667</formula>
    </cfRule>
    <cfRule type="cellIs" dxfId="163" priority="57" operator="equal">
      <formula>0</formula>
    </cfRule>
  </conditionalFormatting>
  <conditionalFormatting sqref="D31:D36">
    <cfRule type="cellIs" dxfId="162" priority="18" operator="greaterThan">
      <formula>0.416666666666667</formula>
    </cfRule>
    <cfRule type="cellIs" dxfId="161" priority="17" operator="equal">
      <formula>0</formula>
    </cfRule>
    <cfRule type="cellIs" dxfId="160" priority="19" operator="greaterThan">
      <formula>0.333333333333333</formula>
    </cfRule>
  </conditionalFormatting>
  <conditionalFormatting sqref="E2:E3">
    <cfRule type="cellIs" dxfId="159" priority="405" operator="equal">
      <formula>0</formula>
    </cfRule>
  </conditionalFormatting>
  <conditionalFormatting sqref="E3">
    <cfRule type="cellIs" dxfId="158" priority="407" operator="lessThan">
      <formula>0</formula>
    </cfRule>
    <cfRule type="cellIs" dxfId="157" priority="406" operator="greaterThan">
      <formula>0</formula>
    </cfRule>
  </conditionalFormatting>
  <conditionalFormatting sqref="E6:F7">
    <cfRule type="containsText" dxfId="156" priority="13" operator="containsText" text="F:&gt;10h">
      <formula>NOT(ISERROR(SEARCH("F:&gt;10h",E6)))</formula>
    </cfRule>
  </conditionalFormatting>
  <conditionalFormatting sqref="E10:F15">
    <cfRule type="containsText" dxfId="155" priority="40" operator="containsText" text="F:&gt;10h">
      <formula>NOT(ISERROR(SEARCH("F:&gt;10h",E10)))</formula>
    </cfRule>
  </conditionalFormatting>
  <conditionalFormatting sqref="E17:F22">
    <cfRule type="containsText" dxfId="154" priority="50" operator="containsText" text="F:&gt;10h">
      <formula>NOT(ISERROR(SEARCH("F:&gt;10h",E17)))</formula>
    </cfRule>
  </conditionalFormatting>
  <conditionalFormatting sqref="E24:F29">
    <cfRule type="containsText" dxfId="153" priority="60" operator="containsText" text="F:&gt;10h">
      <formula>NOT(ISERROR(SEARCH("F:&gt;10h",E24)))</formula>
    </cfRule>
  </conditionalFormatting>
  <conditionalFormatting sqref="E31:F36">
    <cfRule type="containsText" dxfId="152" priority="20" operator="containsText" text="F:&gt;10h">
      <formula>NOT(ISERROR(SEARCH("F:&gt;10h",E31)))</formula>
    </cfRule>
  </conditionalFormatting>
  <conditionalFormatting sqref="F4:F5">
    <cfRule type="cellIs" dxfId="151" priority="580" operator="equal">
      <formula>-41.8</formula>
    </cfRule>
    <cfRule type="cellIs" dxfId="150" priority="581" operator="equal">
      <formula>0</formula>
    </cfRule>
    <cfRule type="cellIs" dxfId="149" priority="582" operator="greaterThan">
      <formula>0</formula>
    </cfRule>
    <cfRule type="cellIs" dxfId="148" priority="583" operator="lessThan">
      <formula>0</formula>
    </cfRule>
  </conditionalFormatting>
  <conditionalFormatting sqref="I6:I7 L6:L7 O6:O7">
    <cfRule type="cellIs" dxfId="147" priority="9" operator="equal">
      <formula>0</formula>
    </cfRule>
    <cfRule type="cellIs" dxfId="146" priority="8" operator="greaterThan">
      <formula>0</formula>
    </cfRule>
    <cfRule type="cellIs" dxfId="145" priority="7" operator="equal">
      <formula>"Fehler"</formula>
    </cfRule>
  </conditionalFormatting>
  <conditionalFormatting sqref="I10:I15 L10:L15 O10:O15">
    <cfRule type="cellIs" dxfId="144" priority="35" operator="greaterThan">
      <formula>0</formula>
    </cfRule>
    <cfRule type="cellIs" dxfId="143" priority="34" operator="equal">
      <formula>"Fehler"</formula>
    </cfRule>
    <cfRule type="cellIs" dxfId="142" priority="36" operator="equal">
      <formula>0</formula>
    </cfRule>
  </conditionalFormatting>
  <conditionalFormatting sqref="I17:I22 L17:L22 O17:O22">
    <cfRule type="cellIs" dxfId="141" priority="46" operator="equal">
      <formula>0</formula>
    </cfRule>
    <cfRule type="cellIs" dxfId="140" priority="45" operator="greaterThan">
      <formula>0</formula>
    </cfRule>
    <cfRule type="cellIs" dxfId="139" priority="44" operator="equal">
      <formula>"Fehler"</formula>
    </cfRule>
  </conditionalFormatting>
  <conditionalFormatting sqref="I24:I29 L24:L29 O24:O29">
    <cfRule type="cellIs" dxfId="138" priority="54" operator="equal">
      <formula>"Fehler"</formula>
    </cfRule>
    <cfRule type="cellIs" dxfId="137" priority="55" operator="greaterThan">
      <formula>0</formula>
    </cfRule>
    <cfRule type="cellIs" dxfId="136" priority="56" operator="equal">
      <formula>0</formula>
    </cfRule>
  </conditionalFormatting>
  <conditionalFormatting sqref="I31:I36 L31:L36 O31:O36">
    <cfRule type="cellIs" dxfId="135" priority="16" operator="equal">
      <formula>0</formula>
    </cfRule>
    <cfRule type="cellIs" dxfId="134" priority="15" operator="greaterThan">
      <formula>0</formula>
    </cfRule>
    <cfRule type="cellIs" dxfId="133" priority="14" operator="equal">
      <formula>"Fehler"</formula>
    </cfRule>
  </conditionalFormatting>
  <conditionalFormatting sqref="R2">
    <cfRule type="cellIs" dxfId="132" priority="403" operator="notEqual">
      <formula>""""""</formula>
    </cfRule>
  </conditionalFormatting>
  <dataValidations disablePrompts="1" count="1">
    <dataValidation allowBlank="1" showInputMessage="1" showErrorMessage="1" promptTitle="Hinweis" prompt="zu Eintragungen in Zelle P2 siehe Deckblatt" sqref="P2" xr:uid="{AC2FC75F-CEAF-47A9-85D2-71AD36283A4F}"/>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04" operator="equal" id="{20464E89-D240-4244-962C-DBF054447EFD}">
            <xm:f>-B4*Stundennachweis!C10</xm:f>
            <x14:dxf>
              <font>
                <color theme="0"/>
              </font>
            </x14:dxf>
          </x14:cfRule>
          <xm:sqref>E3</xm:sqref>
        </x14:conditionalFormatting>
        <x14:conditionalFormatting xmlns:xm="http://schemas.microsoft.com/office/excel/2006/main">
          <x14:cfRule type="cellIs" priority="31" operator="equal" id="{BB6A62AE-AE1B-4A20-80BE-D21483B5CD92}">
            <xm:f>Stundennachweis!$C$10</xm:f>
            <x14:dxf>
              <font>
                <b/>
                <i val="0"/>
                <color rgb="FF00B050"/>
              </font>
            </x14:dxf>
          </x14:cfRule>
          <x14:cfRule type="cellIs" priority="32" operator="lessThan" id="{92BAB46F-8FDA-49A6-8C1F-6FB07568CA3D}">
            <xm:f>Stundennachweis!$C$10</xm:f>
            <x14:dxf>
              <font>
                <b val="0"/>
                <i/>
                <color rgb="FFFF0000"/>
              </font>
            </x14:dxf>
          </x14:cfRule>
          <x14:cfRule type="cellIs" priority="33" operator="greaterThan" id="{00425E78-427D-4707-A102-75156B45E09F}">
            <xm:f>Stundennachweis!$C$10</xm:f>
            <x14:dxf>
              <font>
                <b/>
                <i/>
                <color rgb="FF00B050"/>
              </font>
            </x14:dxf>
          </x14:cfRule>
          <xm:sqref>E8:F9</xm:sqref>
        </x14:conditionalFormatting>
        <x14:conditionalFormatting xmlns:xm="http://schemas.microsoft.com/office/excel/2006/main">
          <x14:cfRule type="cellIs" priority="52" operator="lessThan" id="{D109382F-5227-4AF2-A0F6-45994A8D52A2}">
            <xm:f>Stundennachweis!$C$10</xm:f>
            <x14:dxf>
              <font>
                <b val="0"/>
                <i/>
                <color rgb="FFFF0000"/>
              </font>
            </x14:dxf>
          </x14:cfRule>
          <x14:cfRule type="cellIs" priority="51" operator="equal" id="{2E80263D-CFF8-42AC-81B5-F44B1D3327F1}">
            <xm:f>Stundennachweis!$C$10</xm:f>
            <x14:dxf>
              <font>
                <b/>
                <i val="0"/>
                <color rgb="FF00B050"/>
              </font>
            </x14:dxf>
          </x14:cfRule>
          <x14:cfRule type="cellIs" priority="53" operator="greaterThan" id="{6E21DD72-C696-4FE9-BDD3-C7121A309895}">
            <xm:f>Stundennachweis!$C$10</xm:f>
            <x14:dxf>
              <font>
                <b/>
                <i/>
                <color rgb="FF00B050"/>
              </font>
            </x14:dxf>
          </x14:cfRule>
          <xm:sqref>E16:F16</xm:sqref>
        </x14:conditionalFormatting>
        <x14:conditionalFormatting xmlns:xm="http://schemas.microsoft.com/office/excel/2006/main">
          <x14:cfRule type="cellIs" priority="63" operator="greaterThan" id="{8D31A418-4FD1-4B19-B3EB-41258F8C5B23}">
            <xm:f>Stundennachweis!$C$10</xm:f>
            <x14:dxf>
              <font>
                <b/>
                <i/>
                <color rgb="FF00B050"/>
              </font>
            </x14:dxf>
          </x14:cfRule>
          <x14:cfRule type="cellIs" priority="61" operator="equal" id="{40AD56C0-D8FF-4D3E-AF6A-953A505A62B3}">
            <xm:f>Stundennachweis!$C$10</xm:f>
            <x14:dxf>
              <font>
                <b/>
                <i val="0"/>
                <color rgb="FF00B050"/>
              </font>
            </x14:dxf>
          </x14:cfRule>
          <x14:cfRule type="cellIs" priority="62" operator="lessThan" id="{BCF70CAE-8869-4024-947A-3DF7A96DE063}">
            <xm:f>Stundennachweis!$C$10</xm:f>
            <x14:dxf>
              <font>
                <b val="0"/>
                <i/>
                <color rgb="FFFF0000"/>
              </font>
            </x14:dxf>
          </x14:cfRule>
          <xm:sqref>E23:F23</xm:sqref>
        </x14:conditionalFormatting>
        <x14:conditionalFormatting xmlns:xm="http://schemas.microsoft.com/office/excel/2006/main">
          <x14:cfRule type="cellIs" priority="64" operator="equal" id="{070D813D-DE24-4871-8374-D106488CEB81}">
            <xm:f>Stundennachweis!$C$10</xm:f>
            <x14:dxf>
              <font>
                <b/>
                <i val="0"/>
                <color rgb="FF00B050"/>
              </font>
            </x14:dxf>
          </x14:cfRule>
          <x14:cfRule type="cellIs" priority="65" operator="lessThan" id="{A1678572-2333-4E59-B34D-F10803DDEEA9}">
            <xm:f>Stundennachweis!$C$10</xm:f>
            <x14:dxf>
              <font>
                <b val="0"/>
                <i/>
                <color rgb="FFFF0000"/>
              </font>
            </x14:dxf>
          </x14:cfRule>
          <x14:cfRule type="cellIs" priority="66" operator="greaterThan" id="{3F2069FD-B7C9-4C95-A577-0ECEFCF7AF43}">
            <xm:f>Stundennachweis!$C$10</xm:f>
            <x14:dxf>
              <font>
                <b/>
                <i/>
                <color rgb="FF00B050"/>
              </font>
            </x14:dxf>
          </x14:cfRule>
          <xm:sqref>E30:F30</xm:sqref>
        </x14:conditionalFormatting>
        <x14:conditionalFormatting xmlns:xm="http://schemas.microsoft.com/office/excel/2006/main">
          <x14:cfRule type="cellIs" priority="2" operator="lessThan" id="{4752298A-C10A-4671-84F1-480205ED0133}">
            <xm:f>Stundennachweis!$C$10</xm:f>
            <x14:dxf>
              <font>
                <b val="0"/>
                <i/>
                <color rgb="FFFF0000"/>
              </font>
            </x14:dxf>
          </x14:cfRule>
          <x14:cfRule type="cellIs" priority="1" operator="equal" id="{B431C1C5-0CED-4AC1-A555-1A377AE76B96}">
            <xm:f>Stundennachweis!$C$10</xm:f>
            <x14:dxf>
              <font>
                <b/>
                <i val="0"/>
                <color rgb="FF00B050"/>
              </font>
            </x14:dxf>
          </x14:cfRule>
          <x14:cfRule type="cellIs" priority="3" operator="greaterThan" id="{AC597585-1EBF-42A3-9B9C-E5C9EFBB4F5E}">
            <xm:f>Stundennachweis!$C$10</xm:f>
            <x14:dxf>
              <font>
                <b/>
                <i/>
                <color rgb="FF00B050"/>
              </font>
            </x14:dxf>
          </x14:cfRule>
          <xm:sqref>E37:F37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R35"/>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A1" s="46"/>
      <c r="R1" s="40" t="str">
        <f>Stundennachweis!B2</f>
        <v>Universität Paderborn, ZIM/VIT v1</v>
      </c>
    </row>
    <row r="2" spans="1:18" s="8" customFormat="1" x14ac:dyDescent="0.25">
      <c r="A2" s="46"/>
      <c r="B2" s="7" t="s">
        <v>20</v>
      </c>
      <c r="D2" s="33" t="str">
        <f>IF(E3&gt;(B4*Stundennachweis!C10/2),"&gt;150%!"," ")</f>
        <v xml:space="preserve"> </v>
      </c>
      <c r="E2" s="11">
        <f>E13+E20+E27+E34+D35*24+P2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5"/>
      <c r="B3" s="7">
        <f>Stundennachweis!$C$1</f>
        <v>2026</v>
      </c>
      <c r="E3" s="13">
        <f>E2-(B4*Stundennachweis!C10)</f>
        <v>0</v>
      </c>
      <c r="F3" s="11"/>
      <c r="G3" s="18"/>
      <c r="H3" s="18"/>
      <c r="I3" s="14"/>
      <c r="J3" s="18"/>
      <c r="K3" s="18"/>
      <c r="L3" s="14"/>
      <c r="M3" s="18"/>
      <c r="N3" s="18"/>
      <c r="O3" s="14"/>
    </row>
    <row r="4" spans="1:18" x14ac:dyDescent="0.25">
      <c r="B4" s="43">
        <v>4.2</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1" t="s">
        <v>3</v>
      </c>
      <c r="C6" s="1">
        <v>1</v>
      </c>
      <c r="D6" s="12" t="s">
        <v>7</v>
      </c>
      <c r="E6" s="23"/>
      <c r="F6" s="9"/>
      <c r="G6" s="19"/>
      <c r="H6" s="19"/>
      <c r="I6" s="17"/>
      <c r="J6" s="19"/>
      <c r="K6" s="19"/>
      <c r="L6" s="17"/>
      <c r="M6" s="19"/>
      <c r="N6" s="19"/>
      <c r="O6" s="17"/>
      <c r="P6" s="17"/>
      <c r="Q6" s="17"/>
      <c r="R6" s="17" t="s">
        <v>41</v>
      </c>
    </row>
    <row r="7" spans="1:18" x14ac:dyDescent="0.25">
      <c r="A7" s="45">
        <v>45</v>
      </c>
      <c r="B7" s="5" t="s">
        <v>4</v>
      </c>
      <c r="C7" s="6">
        <v>2</v>
      </c>
      <c r="D7" s="21">
        <f t="shared" ref="D7" si="0">IF(P7&gt;0,P7,(I7+L7+O7))</f>
        <v>0</v>
      </c>
      <c r="E7" s="10" t="str">
        <f t="shared" ref="E7" si="1">IF(D7*24&gt;10,"F:&gt;10h","")</f>
        <v/>
      </c>
      <c r="F7" s="10"/>
      <c r="G7" s="22"/>
      <c r="H7" s="22"/>
      <c r="I7" s="16">
        <f t="shared" ref="I7" si="2">IF(OR(H7-G7&lt;0,H7*24&gt;23,AND(H7&gt;0,G7=0),AND(G7&lt;&gt;0,G7*24&lt;6)),"Fehler",H7-G7)</f>
        <v>0</v>
      </c>
      <c r="J7" s="22"/>
      <c r="K7" s="22"/>
      <c r="L7" s="16">
        <f t="shared" ref="L7" si="3">IF(OR(K7-J7&lt;0,K7*24&gt;23,AND(K7&gt;0,J7=0),AND(J7&lt;&gt;0,J7*24&lt;6)),"Fehler",K7-J7)</f>
        <v>0</v>
      </c>
      <c r="M7" s="22"/>
      <c r="N7" s="22"/>
      <c r="O7" s="16">
        <f t="shared" ref="O7" si="4">IF(OR(N7-M7&lt;0,N7*24&gt;23,AND(N7&gt;0,M7=0),AND(M7&lt;&gt;0,M7*24&lt;6)),"Fehler",N7-M7)</f>
        <v>0</v>
      </c>
      <c r="P7" s="22"/>
      <c r="R7" s="35"/>
    </row>
    <row r="8" spans="1:18" x14ac:dyDescent="0.25">
      <c r="B8" s="5" t="s">
        <v>5</v>
      </c>
      <c r="C8" s="6">
        <v>3</v>
      </c>
      <c r="D8" s="21">
        <f t="shared" ref="D8" si="5">IF(P8&gt;0,P8,(I8+L8+O8))</f>
        <v>0</v>
      </c>
      <c r="E8" s="10" t="str">
        <f t="shared" ref="E8" si="6">IF(D8*24&gt;10,"F:&gt;10h","")</f>
        <v/>
      </c>
      <c r="F8" s="10"/>
      <c r="G8" s="22"/>
      <c r="H8" s="22"/>
      <c r="I8" s="16">
        <f t="shared" ref="I8" si="7">IF(OR(H8-G8&lt;0,H8*24&gt;23,AND(H8&gt;0,G8=0),AND(G8&lt;&gt;0,G8*24&lt;6)),"Fehler",H8-G8)</f>
        <v>0</v>
      </c>
      <c r="J8" s="22"/>
      <c r="K8" s="22"/>
      <c r="L8" s="16">
        <f t="shared" ref="L8" si="8">IF(OR(K8-J8&lt;0,K8*24&gt;23,AND(K8&gt;0,J8=0),AND(J8&lt;&gt;0,J8*24&lt;6)),"Fehler",K8-J8)</f>
        <v>0</v>
      </c>
      <c r="M8" s="22"/>
      <c r="N8" s="22"/>
      <c r="O8" s="16">
        <f t="shared" ref="O8" si="9">IF(OR(N8-M8&lt;0,N8*24&gt;23,AND(N8&gt;0,M8=0),AND(M8&lt;&gt;0,M8*24&lt;6)),"Fehler",N8-M8)</f>
        <v>0</v>
      </c>
      <c r="P8" s="22"/>
      <c r="R8" s="35"/>
    </row>
    <row r="9" spans="1:18" x14ac:dyDescent="0.25">
      <c r="B9" s="5" t="s">
        <v>6</v>
      </c>
      <c r="C9" s="6">
        <v>4</v>
      </c>
      <c r="D9" s="21">
        <f t="shared" ref="D9:D10" si="10">IF(P9&gt;0,P9,(I9+L9+O9))</f>
        <v>0</v>
      </c>
      <c r="E9" s="10" t="str">
        <f t="shared" ref="E9:E10" si="11">IF(D9*24&gt;10,"F:&gt;10h","")</f>
        <v/>
      </c>
      <c r="F9" s="10"/>
      <c r="G9" s="22"/>
      <c r="H9" s="22"/>
      <c r="I9" s="16">
        <f t="shared" ref="I9:I10" si="12">IF(OR(H9-G9&lt;0,H9*24&gt;23,AND(H9&gt;0,G9=0),AND(G9&lt;&gt;0,G9*24&lt;6)),"Fehler",H9-G9)</f>
        <v>0</v>
      </c>
      <c r="J9" s="22"/>
      <c r="K9" s="22"/>
      <c r="L9" s="16">
        <f t="shared" ref="L9:L10" si="13">IF(OR(K9-J9&lt;0,K9*24&gt;23,AND(K9&gt;0,J9=0),AND(J9&lt;&gt;0,J9*24&lt;6)),"Fehler",K9-J9)</f>
        <v>0</v>
      </c>
      <c r="M9" s="22"/>
      <c r="N9" s="22"/>
      <c r="O9" s="16">
        <f t="shared" ref="O9:O10" si="14">IF(OR(N9-M9&lt;0,N9*24&gt;23,AND(N9&gt;0,M9=0),AND(M9&lt;&gt;0,M9*24&lt;6)),"Fehler",N9-M9)</f>
        <v>0</v>
      </c>
      <c r="P9" s="22"/>
      <c r="R9" s="35"/>
    </row>
    <row r="10" spans="1:18" x14ac:dyDescent="0.25">
      <c r="B10" s="5" t="s">
        <v>0</v>
      </c>
      <c r="C10" s="6">
        <v>5</v>
      </c>
      <c r="D10" s="21">
        <f t="shared" si="10"/>
        <v>0</v>
      </c>
      <c r="E10" s="10" t="str">
        <f t="shared" si="11"/>
        <v/>
      </c>
      <c r="F10" s="10"/>
      <c r="G10" s="22"/>
      <c r="H10" s="22"/>
      <c r="I10" s="16">
        <f t="shared" si="12"/>
        <v>0</v>
      </c>
      <c r="J10" s="22"/>
      <c r="K10" s="22"/>
      <c r="L10" s="16">
        <f t="shared" si="13"/>
        <v>0</v>
      </c>
      <c r="M10" s="22"/>
      <c r="N10" s="22"/>
      <c r="O10" s="16">
        <f t="shared" si="14"/>
        <v>0</v>
      </c>
      <c r="P10" s="22"/>
      <c r="R10" s="35"/>
    </row>
    <row r="11" spans="1:18" x14ac:dyDescent="0.25">
      <c r="B11" s="5" t="s">
        <v>1</v>
      </c>
      <c r="C11" s="6">
        <v>6</v>
      </c>
      <c r="D11" s="21">
        <f t="shared" ref="D11" si="15">IF(P11&gt;0,P11,(I11+L11+O11))</f>
        <v>0</v>
      </c>
      <c r="E11" s="10" t="str">
        <f t="shared" ref="E11" si="16">IF(D11*24&gt;10,"F:&gt;10h","")</f>
        <v/>
      </c>
      <c r="F11" s="10"/>
      <c r="G11" s="22"/>
      <c r="H11" s="22"/>
      <c r="I11" s="16">
        <f t="shared" ref="I11" si="17">IF(OR(H11-G11&lt;0,H11*24&gt;23,AND(H11&gt;0,G11=0),AND(G11&lt;&gt;0,G11*24&lt;6)),"Fehler",H11-G11)</f>
        <v>0</v>
      </c>
      <c r="J11" s="22"/>
      <c r="K11" s="22"/>
      <c r="L11" s="16">
        <f t="shared" ref="L11" si="18">IF(OR(K11-J11&lt;0,K11*24&gt;23,AND(K11&gt;0,J11=0),AND(J11&lt;&gt;0,J11*24&lt;6)),"Fehler",K11-J11)</f>
        <v>0</v>
      </c>
      <c r="M11" s="22"/>
      <c r="N11" s="22"/>
      <c r="O11" s="16">
        <f t="shared" ref="O11" si="19">IF(OR(N11-M11&lt;0,N11*24&gt;23,AND(N11&gt;0,M11=0),AND(M11&lt;&gt;0,M11*24&lt;6)),"Fehler",N11-M11)</f>
        <v>0</v>
      </c>
      <c r="P11" s="22"/>
      <c r="R11" s="35"/>
    </row>
    <row r="12" spans="1:18" x14ac:dyDescent="0.25">
      <c r="B12" s="5" t="s">
        <v>2</v>
      </c>
      <c r="C12" s="6">
        <v>7</v>
      </c>
      <c r="D12" s="21">
        <f t="shared" ref="D12" si="20">IF(P12&gt;0,P12,(I12+L12+O12))</f>
        <v>0</v>
      </c>
      <c r="E12" s="10" t="str">
        <f t="shared" ref="E12" si="21">IF(D12*24&gt;10,"F:&gt;10h","")</f>
        <v/>
      </c>
      <c r="F12" s="10"/>
      <c r="G12" s="22"/>
      <c r="H12" s="22"/>
      <c r="I12" s="16">
        <f t="shared" ref="I12" si="22">IF(OR(H12-G12&lt;0,H12*24&gt;23,AND(H12&gt;0,G12=0),AND(G12&lt;&gt;0,G12*24&lt;6)),"Fehler",H12-G12)</f>
        <v>0</v>
      </c>
      <c r="J12" s="22"/>
      <c r="K12" s="22"/>
      <c r="L12" s="16">
        <f t="shared" ref="L12" si="23">IF(OR(K12-J12&lt;0,K12*24&gt;23,AND(K12&gt;0,J12=0),AND(J12&lt;&gt;0,J12*24&lt;6)),"Fehler",K12-J12)</f>
        <v>0</v>
      </c>
      <c r="M12" s="22"/>
      <c r="N12" s="22"/>
      <c r="O12" s="16">
        <f t="shared" ref="O12" si="24">IF(OR(N12-M12&lt;0,N12*24&gt;23,AND(N12&gt;0,M12=0),AND(M12&lt;&gt;0,M12*24&lt;6)),"Fehler",N12-M12)</f>
        <v>0</v>
      </c>
      <c r="P12" s="22"/>
      <c r="R12" s="35"/>
    </row>
    <row r="13" spans="1:18" x14ac:dyDescent="0.25">
      <c r="B13" s="1" t="s">
        <v>3</v>
      </c>
      <c r="C13" s="1">
        <v>8</v>
      </c>
      <c r="D13" s="2"/>
      <c r="E13" s="9">
        <f>SUM(D7:D12)*24</f>
        <v>0</v>
      </c>
      <c r="F13" s="9"/>
      <c r="G13" s="19"/>
      <c r="H13" s="19"/>
      <c r="I13" s="17"/>
      <c r="J13" s="19"/>
      <c r="K13" s="19"/>
      <c r="L13" s="17"/>
      <c r="M13" s="19"/>
      <c r="N13" s="19"/>
      <c r="O13" s="17"/>
      <c r="P13" s="17"/>
      <c r="Q13" s="17"/>
      <c r="R13" s="17"/>
    </row>
    <row r="14" spans="1:18" x14ac:dyDescent="0.25">
      <c r="A14" s="45">
        <v>46</v>
      </c>
      <c r="B14" s="5" t="s">
        <v>4</v>
      </c>
      <c r="C14" s="6">
        <v>9</v>
      </c>
      <c r="D14" s="21">
        <f t="shared" ref="D14" si="25">IF(P14&gt;0,P14,(I14+L14+O14))</f>
        <v>0</v>
      </c>
      <c r="E14" s="10" t="str">
        <f t="shared" ref="E14" si="26">IF(D14*24&gt;10,"F:&gt;10h","")</f>
        <v/>
      </c>
      <c r="F14" s="10"/>
      <c r="G14" s="22"/>
      <c r="H14" s="22"/>
      <c r="I14" s="16">
        <f t="shared" ref="I14" si="27">IF(OR(H14-G14&lt;0,H14*24&gt;23,AND(H14&gt;0,G14=0),AND(G14&lt;&gt;0,G14*24&lt;6)),"Fehler",H14-G14)</f>
        <v>0</v>
      </c>
      <c r="J14" s="22"/>
      <c r="K14" s="22"/>
      <c r="L14" s="16">
        <f t="shared" ref="L14" si="28">IF(OR(K14-J14&lt;0,K14*24&gt;23,AND(K14&gt;0,J14=0),AND(J14&lt;&gt;0,J14*24&lt;6)),"Fehler",K14-J14)</f>
        <v>0</v>
      </c>
      <c r="M14" s="22"/>
      <c r="N14" s="22"/>
      <c r="O14" s="16">
        <f t="shared" ref="O14" si="29">IF(OR(N14-M14&lt;0,N14*24&gt;23,AND(N14&gt;0,M14=0),AND(M14&lt;&gt;0,M14*24&lt;6)),"Fehler",N14-M14)</f>
        <v>0</v>
      </c>
      <c r="P14" s="22"/>
      <c r="R14" s="35"/>
    </row>
    <row r="15" spans="1:18" x14ac:dyDescent="0.25">
      <c r="B15" s="5" t="s">
        <v>5</v>
      </c>
      <c r="C15" s="6">
        <v>10</v>
      </c>
      <c r="D15" s="21">
        <f t="shared" ref="D15" si="30">IF(P15&gt;0,P15,(I15+L15+O15))</f>
        <v>0</v>
      </c>
      <c r="E15" s="10" t="str">
        <f t="shared" ref="E15" si="31">IF(D15*24&gt;10,"F:&gt;10h","")</f>
        <v/>
      </c>
      <c r="F15" s="10"/>
      <c r="G15" s="22"/>
      <c r="H15" s="22"/>
      <c r="I15" s="16">
        <f t="shared" ref="I15" si="32">IF(OR(H15-G15&lt;0,H15*24&gt;23,AND(H15&gt;0,G15=0),AND(G15&lt;&gt;0,G15*24&lt;6)),"Fehler",H15-G15)</f>
        <v>0</v>
      </c>
      <c r="J15" s="22"/>
      <c r="K15" s="22"/>
      <c r="L15" s="16">
        <f t="shared" ref="L15" si="33">IF(OR(K15-J15&lt;0,K15*24&gt;23,AND(K15&gt;0,J15=0),AND(J15&lt;&gt;0,J15*24&lt;6)),"Fehler",K15-J15)</f>
        <v>0</v>
      </c>
      <c r="M15" s="22"/>
      <c r="N15" s="22"/>
      <c r="O15" s="16">
        <f t="shared" ref="O15" si="34">IF(OR(N15-M15&lt;0,N15*24&gt;23,AND(N15&gt;0,M15=0),AND(M15&lt;&gt;0,M15*24&lt;6)),"Fehler",N15-M15)</f>
        <v>0</v>
      </c>
      <c r="P15" s="22"/>
      <c r="R15" s="35"/>
    </row>
    <row r="16" spans="1:18" x14ac:dyDescent="0.25">
      <c r="B16" s="5" t="s">
        <v>6</v>
      </c>
      <c r="C16" s="6">
        <v>11</v>
      </c>
      <c r="D16" s="21">
        <f t="shared" ref="D16:D17" si="35">IF(P16&gt;0,P16,(I16+L16+O16))</f>
        <v>0</v>
      </c>
      <c r="E16" s="10" t="str">
        <f t="shared" ref="E16:E17" si="36">IF(D16*24&gt;10,"F:&gt;10h","")</f>
        <v/>
      </c>
      <c r="F16" s="10"/>
      <c r="G16" s="22"/>
      <c r="H16" s="22"/>
      <c r="I16" s="16">
        <f t="shared" ref="I16:I17" si="37">IF(OR(H16-G16&lt;0,H16*24&gt;23,AND(H16&gt;0,G16=0),AND(G16&lt;&gt;0,G16*24&lt;6)),"Fehler",H16-G16)</f>
        <v>0</v>
      </c>
      <c r="J16" s="22"/>
      <c r="K16" s="22"/>
      <c r="L16" s="16">
        <f t="shared" ref="L16:L17" si="38">IF(OR(K16-J16&lt;0,K16*24&gt;23,AND(K16&gt;0,J16=0),AND(J16&lt;&gt;0,J16*24&lt;6)),"Fehler",K16-J16)</f>
        <v>0</v>
      </c>
      <c r="M16" s="22"/>
      <c r="N16" s="22"/>
      <c r="O16" s="16">
        <f t="shared" ref="O16:O17" si="39">IF(OR(N16-M16&lt;0,N16*24&gt;23,AND(N16&gt;0,M16=0),AND(M16&lt;&gt;0,M16*24&lt;6)),"Fehler",N16-M16)</f>
        <v>0</v>
      </c>
      <c r="P16" s="22"/>
      <c r="R16" s="35"/>
    </row>
    <row r="17" spans="1:18" x14ac:dyDescent="0.25">
      <c r="B17" s="5" t="s">
        <v>0</v>
      </c>
      <c r="C17" s="6">
        <v>12</v>
      </c>
      <c r="D17" s="21">
        <f t="shared" si="35"/>
        <v>0</v>
      </c>
      <c r="E17" s="10" t="str">
        <f t="shared" si="36"/>
        <v/>
      </c>
      <c r="F17" s="10"/>
      <c r="G17" s="22"/>
      <c r="H17" s="22"/>
      <c r="I17" s="16">
        <f t="shared" si="37"/>
        <v>0</v>
      </c>
      <c r="J17" s="22"/>
      <c r="K17" s="22"/>
      <c r="L17" s="16">
        <f t="shared" si="38"/>
        <v>0</v>
      </c>
      <c r="M17" s="22"/>
      <c r="N17" s="22"/>
      <c r="O17" s="16">
        <f t="shared" si="39"/>
        <v>0</v>
      </c>
      <c r="P17" s="22"/>
      <c r="R17" s="35"/>
    </row>
    <row r="18" spans="1:18" x14ac:dyDescent="0.25">
      <c r="B18" s="5" t="s">
        <v>1</v>
      </c>
      <c r="C18" s="6">
        <v>13</v>
      </c>
      <c r="D18" s="21">
        <f t="shared" ref="D18" si="40">IF(P18&gt;0,P18,(I18+L18+O18))</f>
        <v>0</v>
      </c>
      <c r="E18" s="10" t="str">
        <f t="shared" ref="E18" si="41">IF(D18*24&gt;10,"F:&gt;10h","")</f>
        <v/>
      </c>
      <c r="F18" s="10"/>
      <c r="G18" s="22"/>
      <c r="H18" s="22"/>
      <c r="I18" s="16">
        <f t="shared" ref="I18:I19" si="42">IF(OR(H18-G18&lt;0,H18*24&gt;23,AND(H18&gt;0,G18=0),AND(G18&lt;&gt;0,G18*24&lt;6)),"Fehler",H18-G18)</f>
        <v>0</v>
      </c>
      <c r="J18" s="22"/>
      <c r="K18" s="22"/>
      <c r="L18" s="16">
        <f t="shared" ref="L18:L19" si="43">IF(OR(K18-J18&lt;0,K18*24&gt;23,AND(K18&gt;0,J18=0),AND(J18&lt;&gt;0,J18*24&lt;6)),"Fehler",K18-J18)</f>
        <v>0</v>
      </c>
      <c r="M18" s="22"/>
      <c r="N18" s="22"/>
      <c r="O18" s="16">
        <f t="shared" ref="O18:O19" si="44">IF(OR(N18-M18&lt;0,N18*24&gt;23,AND(N18&gt;0,M18=0),AND(M18&lt;&gt;0,M18*24&lt;6)),"Fehler",N18-M18)</f>
        <v>0</v>
      </c>
      <c r="P18" s="22"/>
      <c r="R18" s="35"/>
    </row>
    <row r="19" spans="1:18" x14ac:dyDescent="0.25">
      <c r="B19" s="5" t="s">
        <v>2</v>
      </c>
      <c r="C19" s="6">
        <v>14</v>
      </c>
      <c r="D19" s="21">
        <f t="shared" ref="D19" si="45">IF(P19&gt;0,P19,(I19+L19+O19))</f>
        <v>0</v>
      </c>
      <c r="E19" s="10" t="str">
        <f t="shared" ref="E19" si="46">IF(D19*24&gt;10,"F:&gt;10h","")</f>
        <v/>
      </c>
      <c r="F19" s="10"/>
      <c r="G19" s="22"/>
      <c r="H19" s="22"/>
      <c r="I19" s="16">
        <f t="shared" si="42"/>
        <v>0</v>
      </c>
      <c r="J19" s="22"/>
      <c r="K19" s="22"/>
      <c r="L19" s="16">
        <f t="shared" si="43"/>
        <v>0</v>
      </c>
      <c r="M19" s="22"/>
      <c r="N19" s="22"/>
      <c r="O19" s="16">
        <f t="shared" si="44"/>
        <v>0</v>
      </c>
      <c r="P19" s="22"/>
      <c r="R19" s="35"/>
    </row>
    <row r="20" spans="1:18" x14ac:dyDescent="0.25">
      <c r="B20" s="1" t="s">
        <v>3</v>
      </c>
      <c r="C20" s="1">
        <v>15</v>
      </c>
      <c r="D20" s="2"/>
      <c r="E20" s="9">
        <f t="shared" ref="E20" si="47">SUM(D14:D19)*24</f>
        <v>0</v>
      </c>
      <c r="F20" s="9"/>
      <c r="G20" s="19"/>
      <c r="H20" s="19"/>
      <c r="I20" s="17"/>
      <c r="J20" s="19"/>
      <c r="K20" s="19"/>
      <c r="L20" s="17"/>
      <c r="M20" s="19"/>
      <c r="N20" s="19"/>
      <c r="O20" s="17"/>
      <c r="P20" s="17"/>
      <c r="Q20" s="17"/>
      <c r="R20" s="17"/>
    </row>
    <row r="21" spans="1:18" x14ac:dyDescent="0.25">
      <c r="A21" s="45">
        <v>47</v>
      </c>
      <c r="B21" s="5" t="s">
        <v>4</v>
      </c>
      <c r="C21" s="6">
        <v>16</v>
      </c>
      <c r="D21" s="21">
        <f t="shared" ref="D21" si="48">IF(P21&gt;0,P21,(I21+L21+O21))</f>
        <v>0</v>
      </c>
      <c r="E21" s="10" t="str">
        <f t="shared" ref="E21" si="49">IF(D21*24&gt;10,"F:&gt;10h","")</f>
        <v/>
      </c>
      <c r="F21" s="10"/>
      <c r="G21" s="22"/>
      <c r="H21" s="22"/>
      <c r="I21" s="16">
        <f t="shared" ref="I21" si="50">IF(OR(H21-G21&lt;0,H21*24&gt;23,AND(H21&gt;0,G21=0),AND(G21&lt;&gt;0,G21*24&lt;6)),"Fehler",H21-G21)</f>
        <v>0</v>
      </c>
      <c r="J21" s="22"/>
      <c r="K21" s="22"/>
      <c r="L21" s="16">
        <f t="shared" ref="L21" si="51">IF(OR(K21-J21&lt;0,K21*24&gt;23,AND(K21&gt;0,J21=0),AND(J21&lt;&gt;0,J21*24&lt;6)),"Fehler",K21-J21)</f>
        <v>0</v>
      </c>
      <c r="M21" s="22"/>
      <c r="N21" s="22"/>
      <c r="O21" s="16">
        <f t="shared" ref="O21" si="52">IF(OR(N21-M21&lt;0,N21*24&gt;23,AND(N21&gt;0,M21=0),AND(M21&lt;&gt;0,M21*24&lt;6)),"Fehler",N21-M21)</f>
        <v>0</v>
      </c>
      <c r="P21" s="22"/>
      <c r="R21" s="35"/>
    </row>
    <row r="22" spans="1:18" x14ac:dyDescent="0.25">
      <c r="B22" s="5" t="s">
        <v>5</v>
      </c>
      <c r="C22" s="6">
        <v>17</v>
      </c>
      <c r="D22" s="21">
        <f t="shared" ref="D22" si="53">IF(P22&gt;0,P22,(I22+L22+O22))</f>
        <v>0</v>
      </c>
      <c r="E22" s="10" t="str">
        <f t="shared" ref="E22" si="54">IF(D22*24&gt;10,"F:&gt;10h","")</f>
        <v/>
      </c>
      <c r="F22" s="10"/>
      <c r="G22" s="22"/>
      <c r="H22" s="22"/>
      <c r="I22" s="16">
        <f t="shared" ref="I22" si="55">IF(OR(H22-G22&lt;0,H22*24&gt;23,AND(H22&gt;0,G22=0),AND(G22&lt;&gt;0,G22*24&lt;6)),"Fehler",H22-G22)</f>
        <v>0</v>
      </c>
      <c r="J22" s="22"/>
      <c r="K22" s="22"/>
      <c r="L22" s="16">
        <f t="shared" ref="L22" si="56">IF(OR(K22-J22&lt;0,K22*24&gt;23,AND(K22&gt;0,J22=0),AND(J22&lt;&gt;0,J22*24&lt;6)),"Fehler",K22-J22)</f>
        <v>0</v>
      </c>
      <c r="M22" s="22"/>
      <c r="N22" s="22"/>
      <c r="O22" s="16">
        <f t="shared" ref="O22" si="57">IF(OR(N22-M22&lt;0,N22*24&gt;23,AND(N22&gt;0,M22=0),AND(M22&lt;&gt;0,M22*24&lt;6)),"Fehler",N22-M22)</f>
        <v>0</v>
      </c>
      <c r="P22" s="22"/>
      <c r="R22" s="35"/>
    </row>
    <row r="23" spans="1:18" x14ac:dyDescent="0.25">
      <c r="B23" s="5" t="s">
        <v>6</v>
      </c>
      <c r="C23" s="6">
        <v>18</v>
      </c>
      <c r="D23" s="21">
        <f t="shared" ref="D23:D24" si="58">IF(P23&gt;0,P23,(I23+L23+O23))</f>
        <v>0</v>
      </c>
      <c r="E23" s="10" t="str">
        <f t="shared" ref="E23:E24" si="59">IF(D23*24&gt;10,"F:&gt;10h","")</f>
        <v/>
      </c>
      <c r="F23" s="10"/>
      <c r="G23" s="22"/>
      <c r="H23" s="22"/>
      <c r="I23" s="16">
        <f t="shared" ref="I23:I24" si="60">IF(OR(H23-G23&lt;0,H23*24&gt;23,AND(H23&gt;0,G23=0),AND(G23&lt;&gt;0,G23*24&lt;6)),"Fehler",H23-G23)</f>
        <v>0</v>
      </c>
      <c r="J23" s="22"/>
      <c r="K23" s="22"/>
      <c r="L23" s="16">
        <f t="shared" ref="L23:L24" si="61">IF(OR(K23-J23&lt;0,K23*24&gt;23,AND(K23&gt;0,J23=0),AND(J23&lt;&gt;0,J23*24&lt;6)),"Fehler",K23-J23)</f>
        <v>0</v>
      </c>
      <c r="M23" s="22"/>
      <c r="N23" s="22"/>
      <c r="O23" s="16">
        <f t="shared" ref="O23:O24" si="62">IF(OR(N23-M23&lt;0,N23*24&gt;23,AND(N23&gt;0,M23=0),AND(M23&lt;&gt;0,M23*24&lt;6)),"Fehler",N23-M23)</f>
        <v>0</v>
      </c>
      <c r="P23" s="22"/>
      <c r="R23" s="35"/>
    </row>
    <row r="24" spans="1:18" x14ac:dyDescent="0.25">
      <c r="B24" s="5" t="s">
        <v>0</v>
      </c>
      <c r="C24" s="6">
        <v>19</v>
      </c>
      <c r="D24" s="21">
        <f t="shared" si="58"/>
        <v>0</v>
      </c>
      <c r="E24" s="10" t="str">
        <f t="shared" si="59"/>
        <v/>
      </c>
      <c r="F24" s="10"/>
      <c r="G24" s="22"/>
      <c r="H24" s="22"/>
      <c r="I24" s="16">
        <f t="shared" si="60"/>
        <v>0</v>
      </c>
      <c r="J24" s="22"/>
      <c r="K24" s="22"/>
      <c r="L24" s="16">
        <f t="shared" si="61"/>
        <v>0</v>
      </c>
      <c r="M24" s="22"/>
      <c r="N24" s="22"/>
      <c r="O24" s="16">
        <f t="shared" si="62"/>
        <v>0</v>
      </c>
      <c r="P24" s="22"/>
      <c r="R24" s="35"/>
    </row>
    <row r="25" spans="1:18" x14ac:dyDescent="0.25">
      <c r="B25" s="5" t="s">
        <v>1</v>
      </c>
      <c r="C25" s="6">
        <v>20</v>
      </c>
      <c r="D25" s="21">
        <f t="shared" ref="D25" si="63">IF(P25&gt;0,P25,(I25+L25+O25))</f>
        <v>0</v>
      </c>
      <c r="E25" s="10" t="str">
        <f t="shared" ref="E25" si="64">IF(D25*24&gt;10,"F:&gt;10h","")</f>
        <v/>
      </c>
      <c r="F25" s="10"/>
      <c r="G25" s="22"/>
      <c r="H25" s="22"/>
      <c r="I25" s="16">
        <f t="shared" ref="I25" si="65">IF(OR(H25-G25&lt;0,H25*24&gt;23,AND(H25&gt;0,G25=0),AND(G25&lt;&gt;0,G25*24&lt;6)),"Fehler",H25-G25)</f>
        <v>0</v>
      </c>
      <c r="J25" s="22"/>
      <c r="K25" s="22"/>
      <c r="L25" s="16">
        <f t="shared" ref="L25" si="66">IF(OR(K25-J25&lt;0,K25*24&gt;23,AND(K25&gt;0,J25=0),AND(J25&lt;&gt;0,J25*24&lt;6)),"Fehler",K25-J25)</f>
        <v>0</v>
      </c>
      <c r="M25" s="22"/>
      <c r="N25" s="22"/>
      <c r="O25" s="16">
        <f t="shared" ref="O25" si="67">IF(OR(N25-M25&lt;0,N25*24&gt;23,AND(N25&gt;0,M25=0),AND(M25&lt;&gt;0,M25*24&lt;6)),"Fehler",N25-M25)</f>
        <v>0</v>
      </c>
      <c r="P25" s="22"/>
      <c r="R25" s="35"/>
    </row>
    <row r="26" spans="1:18" x14ac:dyDescent="0.25">
      <c r="B26" s="5" t="s">
        <v>2</v>
      </c>
      <c r="C26" s="6">
        <v>21</v>
      </c>
      <c r="D26" s="21">
        <f t="shared" ref="D26" si="68">IF(P26&gt;0,P26,(I26+L26+O26))</f>
        <v>0</v>
      </c>
      <c r="E26" s="10" t="str">
        <f t="shared" ref="E26" si="69">IF(D26*24&gt;10,"F:&gt;10h","")</f>
        <v/>
      </c>
      <c r="F26" s="10"/>
      <c r="G26" s="22"/>
      <c r="H26" s="22"/>
      <c r="I26" s="16">
        <f t="shared" ref="I26" si="70">IF(OR(H26-G26&lt;0,H26*24&gt;23,AND(H26&gt;0,G26=0),AND(G26&lt;&gt;0,G26*24&lt;6)),"Fehler",H26-G26)</f>
        <v>0</v>
      </c>
      <c r="J26" s="22"/>
      <c r="K26" s="22"/>
      <c r="L26" s="16">
        <f t="shared" ref="L26" si="71">IF(OR(K26-J26&lt;0,K26*24&gt;23,AND(K26&gt;0,J26=0),AND(J26&lt;&gt;0,J26*24&lt;6)),"Fehler",K26-J26)</f>
        <v>0</v>
      </c>
      <c r="M26" s="22"/>
      <c r="N26" s="22"/>
      <c r="O26" s="16">
        <f t="shared" ref="O26" si="72">IF(OR(N26-M26&lt;0,N26*24&gt;23,AND(N26&gt;0,M26=0),AND(M26&lt;&gt;0,M26*24&lt;6)),"Fehler",N26-M26)</f>
        <v>0</v>
      </c>
      <c r="P26" s="22"/>
      <c r="R26" s="35"/>
    </row>
    <row r="27" spans="1:18" x14ac:dyDescent="0.25">
      <c r="B27" s="1" t="s">
        <v>3</v>
      </c>
      <c r="C27" s="1">
        <v>22</v>
      </c>
      <c r="D27" s="2"/>
      <c r="E27" s="9">
        <f t="shared" ref="E27" si="73">SUM(D21:D26)*24</f>
        <v>0</v>
      </c>
      <c r="F27" s="9"/>
      <c r="G27" s="19"/>
      <c r="H27" s="19"/>
      <c r="I27" s="17"/>
      <c r="J27" s="19"/>
      <c r="K27" s="19"/>
      <c r="L27" s="17"/>
      <c r="M27" s="19"/>
      <c r="N27" s="19"/>
      <c r="O27" s="17"/>
      <c r="P27" s="17"/>
      <c r="Q27" s="17"/>
      <c r="R27" s="17"/>
    </row>
    <row r="28" spans="1:18" x14ac:dyDescent="0.25">
      <c r="A28" s="45">
        <v>48</v>
      </c>
      <c r="B28" s="5" t="s">
        <v>4</v>
      </c>
      <c r="C28" s="6">
        <v>23</v>
      </c>
      <c r="D28" s="21">
        <f t="shared" ref="D28" si="74">IF(P28&gt;0,P28,(I28+L28+O28))</f>
        <v>0</v>
      </c>
      <c r="E28" s="10" t="str">
        <f t="shared" ref="E28" si="75">IF(D28*24&gt;10,"F:&gt;10h","")</f>
        <v/>
      </c>
      <c r="F28" s="10"/>
      <c r="G28" s="22"/>
      <c r="H28" s="22"/>
      <c r="I28" s="16">
        <f t="shared" ref="I28" si="76">IF(OR(H28-G28&lt;0,H28*24&gt;23,AND(H28&gt;0,G28=0),AND(G28&lt;&gt;0,G28*24&lt;6)),"Fehler",H28-G28)</f>
        <v>0</v>
      </c>
      <c r="J28" s="22"/>
      <c r="K28" s="22"/>
      <c r="L28" s="16">
        <f t="shared" ref="L28" si="77">IF(OR(K28-J28&lt;0,K28*24&gt;23,AND(K28&gt;0,J28=0),AND(J28&lt;&gt;0,J28*24&lt;6)),"Fehler",K28-J28)</f>
        <v>0</v>
      </c>
      <c r="M28" s="22"/>
      <c r="N28" s="22"/>
      <c r="O28" s="16">
        <f t="shared" ref="O28" si="78">IF(OR(N28-M28&lt;0,N28*24&gt;23,AND(N28&gt;0,M28=0),AND(M28&lt;&gt;0,M28*24&lt;6)),"Fehler",N28-M28)</f>
        <v>0</v>
      </c>
      <c r="P28" s="22"/>
      <c r="R28" s="35"/>
    </row>
    <row r="29" spans="1:18" x14ac:dyDescent="0.25">
      <c r="B29" s="5" t="s">
        <v>5</v>
      </c>
      <c r="C29" s="6">
        <v>24</v>
      </c>
      <c r="D29" s="21">
        <f t="shared" ref="D29" si="79">IF(P29&gt;0,P29,(I29+L29+O29))</f>
        <v>0</v>
      </c>
      <c r="E29" s="10" t="str">
        <f t="shared" ref="E29" si="80">IF(D29*24&gt;10,"F:&gt;10h","")</f>
        <v/>
      </c>
      <c r="F29" s="10"/>
      <c r="G29" s="22"/>
      <c r="H29" s="22"/>
      <c r="I29" s="16">
        <f t="shared" ref="I29" si="81">IF(OR(H29-G29&lt;0,H29*24&gt;23,AND(H29&gt;0,G29=0),AND(G29&lt;&gt;0,G29*24&lt;6)),"Fehler",H29-G29)</f>
        <v>0</v>
      </c>
      <c r="J29" s="22"/>
      <c r="K29" s="22"/>
      <c r="L29" s="16">
        <f t="shared" ref="L29" si="82">IF(OR(K29-J29&lt;0,K29*24&gt;23,AND(K29&gt;0,J29=0),AND(J29&lt;&gt;0,J29*24&lt;6)),"Fehler",K29-J29)</f>
        <v>0</v>
      </c>
      <c r="M29" s="22"/>
      <c r="N29" s="22"/>
      <c r="O29" s="16">
        <f t="shared" ref="O29" si="83">IF(OR(N29-M29&lt;0,N29*24&gt;23,AND(N29&gt;0,M29=0),AND(M29&lt;&gt;0,M29*24&lt;6)),"Fehler",N29-M29)</f>
        <v>0</v>
      </c>
      <c r="P29" s="22"/>
      <c r="R29" s="35"/>
    </row>
    <row r="30" spans="1:18" x14ac:dyDescent="0.25">
      <c r="B30" s="5" t="s">
        <v>6</v>
      </c>
      <c r="C30" s="6">
        <v>25</v>
      </c>
      <c r="D30" s="21">
        <f t="shared" ref="D30:D31" si="84">IF(P30&gt;0,P30,(I30+L30+O30))</f>
        <v>0</v>
      </c>
      <c r="E30" s="10" t="str">
        <f t="shared" ref="E30:E31" si="85">IF(D30*24&gt;10,"F:&gt;10h","")</f>
        <v/>
      </c>
      <c r="F30" s="10"/>
      <c r="G30" s="22"/>
      <c r="H30" s="22"/>
      <c r="I30" s="16">
        <f t="shared" ref="I30:I31" si="86">IF(OR(H30-G30&lt;0,H30*24&gt;23,AND(H30&gt;0,G30=0),AND(G30&lt;&gt;0,G30*24&lt;6)),"Fehler",H30-G30)</f>
        <v>0</v>
      </c>
      <c r="J30" s="22"/>
      <c r="K30" s="22"/>
      <c r="L30" s="16">
        <f t="shared" ref="L30:L31" si="87">IF(OR(K30-J30&lt;0,K30*24&gt;23,AND(K30&gt;0,J30=0),AND(J30&lt;&gt;0,J30*24&lt;6)),"Fehler",K30-J30)</f>
        <v>0</v>
      </c>
      <c r="M30" s="22"/>
      <c r="N30" s="22"/>
      <c r="O30" s="16">
        <f t="shared" ref="O30:O31" si="88">IF(OR(N30-M30&lt;0,N30*24&gt;23,AND(N30&gt;0,M30=0),AND(M30&lt;&gt;0,M30*24&lt;6)),"Fehler",N30-M30)</f>
        <v>0</v>
      </c>
      <c r="P30" s="22"/>
      <c r="R30" s="35"/>
    </row>
    <row r="31" spans="1:18" x14ac:dyDescent="0.25">
      <c r="B31" s="5" t="s">
        <v>0</v>
      </c>
      <c r="C31" s="6">
        <v>26</v>
      </c>
      <c r="D31" s="21">
        <f t="shared" si="84"/>
        <v>0</v>
      </c>
      <c r="E31" s="10" t="str">
        <f t="shared" si="85"/>
        <v/>
      </c>
      <c r="F31" s="10"/>
      <c r="G31" s="22"/>
      <c r="H31" s="22"/>
      <c r="I31" s="16">
        <f t="shared" si="86"/>
        <v>0</v>
      </c>
      <c r="J31" s="22"/>
      <c r="K31" s="22"/>
      <c r="L31" s="16">
        <f t="shared" si="87"/>
        <v>0</v>
      </c>
      <c r="M31" s="22"/>
      <c r="N31" s="22"/>
      <c r="O31" s="16">
        <f t="shared" si="88"/>
        <v>0</v>
      </c>
      <c r="P31" s="22"/>
      <c r="R31" s="35"/>
    </row>
    <row r="32" spans="1:18" x14ac:dyDescent="0.25">
      <c r="B32" s="5" t="s">
        <v>1</v>
      </c>
      <c r="C32" s="6">
        <v>27</v>
      </c>
      <c r="D32" s="21">
        <f>IF(P32&gt;0,P32,(I32+L32+O32))</f>
        <v>0</v>
      </c>
      <c r="E32" s="10" t="str">
        <f t="shared" ref="E32" si="89">IF(D32*24&gt;10,"F:&gt;10h","")</f>
        <v/>
      </c>
      <c r="F32" s="10"/>
      <c r="G32" s="22"/>
      <c r="H32" s="22"/>
      <c r="I32" s="16">
        <f t="shared" ref="I32" si="90">IF(OR(H32-G32&lt;0,H32*24&gt;23,AND(H32&gt;0,G32=0),AND(G32&lt;&gt;0,G32*24&lt;6)),"Fehler",H32-G32)</f>
        <v>0</v>
      </c>
      <c r="J32" s="22"/>
      <c r="K32" s="22"/>
      <c r="L32" s="16">
        <f t="shared" ref="L32" si="91">IF(OR(K32-J32&lt;0,K32*24&gt;23,AND(K32&gt;0,J32=0),AND(J32&lt;&gt;0,J32*24&lt;6)),"Fehler",K32-J32)</f>
        <v>0</v>
      </c>
      <c r="M32" s="22"/>
      <c r="N32" s="22"/>
      <c r="O32" s="16">
        <f t="shared" ref="O32" si="92">IF(OR(N32-M32&lt;0,N32*24&gt;23,AND(N32&gt;0,M32=0),AND(M32&lt;&gt;0,M32*24&lt;6)),"Fehler",N32-M32)</f>
        <v>0</v>
      </c>
      <c r="P32" s="22"/>
      <c r="R32" s="35"/>
    </row>
    <row r="33" spans="1:18" x14ac:dyDescent="0.25">
      <c r="B33" s="5" t="s">
        <v>2</v>
      </c>
      <c r="C33" s="6">
        <v>28</v>
      </c>
      <c r="D33" s="21">
        <f>IF(P33&gt;0,P33,(I33+L33+O33))</f>
        <v>0</v>
      </c>
      <c r="E33" s="10" t="str">
        <f t="shared" ref="E33" si="93">IF(D33*24&gt;10,"F:&gt;10h","")</f>
        <v/>
      </c>
      <c r="F33" s="10"/>
      <c r="G33" s="22"/>
      <c r="H33" s="22"/>
      <c r="I33" s="16">
        <f t="shared" ref="I33" si="94">IF(OR(H33-G33&lt;0,H33*24&gt;23,AND(H33&gt;0,G33=0),AND(G33&lt;&gt;0,G33*24&lt;6)),"Fehler",H33-G33)</f>
        <v>0</v>
      </c>
      <c r="J33" s="22"/>
      <c r="K33" s="22"/>
      <c r="L33" s="16">
        <f t="shared" ref="L33" si="95">IF(OR(K33-J33&lt;0,K33*24&gt;23,AND(K33&gt;0,J33=0),AND(J33&lt;&gt;0,J33*24&lt;6)),"Fehler",K33-J33)</f>
        <v>0</v>
      </c>
      <c r="M33" s="22"/>
      <c r="N33" s="22"/>
      <c r="O33" s="16">
        <f t="shared" ref="O33" si="96">IF(OR(N33-M33&lt;0,N33*24&gt;23,AND(N33&gt;0,M33=0),AND(M33&lt;&gt;0,M33*24&lt;6)),"Fehler",N33-M33)</f>
        <v>0</v>
      </c>
      <c r="P33" s="22"/>
      <c r="R33" s="35"/>
    </row>
    <row r="34" spans="1:18" x14ac:dyDescent="0.25">
      <c r="B34" s="1" t="s">
        <v>3</v>
      </c>
      <c r="C34" s="1">
        <v>29</v>
      </c>
      <c r="D34" s="2"/>
      <c r="E34" s="9">
        <f t="shared" ref="E34" si="97">SUM(D28:D33)*24</f>
        <v>0</v>
      </c>
      <c r="F34" s="9"/>
      <c r="G34" s="19"/>
      <c r="H34" s="19"/>
      <c r="I34" s="17"/>
      <c r="J34" s="19"/>
      <c r="K34" s="19"/>
      <c r="L34" s="17"/>
      <c r="M34" s="19"/>
      <c r="N34" s="19"/>
      <c r="O34" s="17"/>
      <c r="P34" s="17"/>
      <c r="Q34" s="17"/>
      <c r="R34" s="17"/>
    </row>
    <row r="35" spans="1:18" x14ac:dyDescent="0.25">
      <c r="A35" s="45">
        <v>49</v>
      </c>
      <c r="B35" s="5" t="s">
        <v>4</v>
      </c>
      <c r="C35" s="6">
        <v>30</v>
      </c>
      <c r="D35" s="21">
        <f t="shared" ref="D35" si="98">IF(P35&gt;0,P35,(I35+L35+O35))</f>
        <v>0</v>
      </c>
      <c r="E35" s="10" t="str">
        <f t="shared" ref="E35" si="99">IF(D35*24&gt;10,"F:&gt;10h","")</f>
        <v/>
      </c>
      <c r="F35" s="10"/>
      <c r="G35" s="22"/>
      <c r="H35" s="22"/>
      <c r="I35" s="16">
        <f t="shared" ref="I35" si="100">IF(OR(H35-G35&lt;0,H35*24&gt;23,AND(H35&gt;0,G35=0),AND(G35&lt;&gt;0,G35*24&lt;6)),"Fehler",H35-G35)</f>
        <v>0</v>
      </c>
      <c r="J35" s="22"/>
      <c r="K35" s="22"/>
      <c r="L35" s="16">
        <f t="shared" ref="L35" si="101">IF(OR(K35-J35&lt;0,K35*24&gt;23,AND(K35&gt;0,J35=0),AND(J35&lt;&gt;0,J35*24&lt;6)),"Fehler",K35-J35)</f>
        <v>0</v>
      </c>
      <c r="M35" s="22"/>
      <c r="N35" s="22"/>
      <c r="O35" s="16">
        <f t="shared" ref="O35" si="102">IF(OR(N35-M35&lt;0,N35*24&gt;23,AND(N35&gt;0,M35=0),AND(M35&lt;&gt;0,M35*24&lt;6)),"Fehler",N35-M35)</f>
        <v>0</v>
      </c>
      <c r="P35" s="22"/>
      <c r="R35" s="35"/>
    </row>
  </sheetData>
  <sheetProtection algorithmName="SHA-512" hashValue="AOuVsLfVAARd0iG0cdlhAYTu0Qj2U4JlYyMPS0SUrmV7Ve3L9hmCtcSSUN5o1R6ldN/AP2dP2IMwt2T3nmeWeg==" saltValue="xXUHwraCP/2z8UwslHBd1g==" spinCount="100000" sheet="1" objects="1" scenarios="1" selectLockedCells="1"/>
  <phoneticPr fontId="11" type="noConversion"/>
  <conditionalFormatting sqref="D7:D12">
    <cfRule type="cellIs" dxfId="115" priority="61" operator="greaterThan">
      <formula>0.333333333333333</formula>
    </cfRule>
    <cfRule type="cellIs" dxfId="114" priority="60" operator="greaterThan">
      <formula>0.416666666666667</formula>
    </cfRule>
    <cfRule type="cellIs" dxfId="113" priority="59" operator="equal">
      <formula>0</formula>
    </cfRule>
  </conditionalFormatting>
  <conditionalFormatting sqref="D14:D19">
    <cfRule type="cellIs" dxfId="112" priority="49" operator="equal">
      <formula>0</formula>
    </cfRule>
    <cfRule type="cellIs" dxfId="111" priority="50" operator="greaterThan">
      <formula>0.416666666666667</formula>
    </cfRule>
    <cfRule type="cellIs" dxfId="110" priority="51" operator="greaterThan">
      <formula>0.333333333333333</formula>
    </cfRule>
  </conditionalFormatting>
  <conditionalFormatting sqref="D21:D26">
    <cfRule type="cellIs" dxfId="109" priority="34" operator="greaterThan">
      <formula>0.333333333333333</formula>
    </cfRule>
    <cfRule type="cellIs" dxfId="108" priority="33" operator="greaterThan">
      <formula>0.416666666666667</formula>
    </cfRule>
    <cfRule type="cellIs" dxfId="107" priority="32" operator="equal">
      <formula>0</formula>
    </cfRule>
  </conditionalFormatting>
  <conditionalFormatting sqref="D28:D33">
    <cfRule type="cellIs" dxfId="106" priority="22" operator="equal">
      <formula>0</formula>
    </cfRule>
    <cfRule type="cellIs" dxfId="105" priority="24" operator="greaterThan">
      <formula>0.333333333333333</formula>
    </cfRule>
    <cfRule type="cellIs" dxfId="104" priority="23" operator="greaterThan">
      <formula>0.416666666666667</formula>
    </cfRule>
  </conditionalFormatting>
  <conditionalFormatting sqref="D35">
    <cfRule type="cellIs" dxfId="103" priority="4" operator="equal">
      <formula>0</formula>
    </cfRule>
    <cfRule type="cellIs" dxfId="102" priority="5" operator="greaterThan">
      <formula>0.416666666666667</formula>
    </cfRule>
    <cfRule type="cellIs" dxfId="101" priority="6" operator="greaterThan">
      <formula>0.333333333333333</formula>
    </cfRule>
  </conditionalFormatting>
  <conditionalFormatting sqref="E2:E3">
    <cfRule type="cellIs" dxfId="100" priority="18" operator="equal">
      <formula>0</formula>
    </cfRule>
  </conditionalFormatting>
  <conditionalFormatting sqref="E3">
    <cfRule type="cellIs" dxfId="99" priority="266" operator="greaterThan">
      <formula>0</formula>
    </cfRule>
    <cfRule type="cellIs" dxfId="98" priority="267" operator="lessThan">
      <formula>0</formula>
    </cfRule>
  </conditionalFormatting>
  <conditionalFormatting sqref="E6">
    <cfRule type="containsText" dxfId="97" priority="273" operator="containsText" text="F:&gt;10h">
      <formula>NOT(ISERROR(SEARCH("F:&gt;10h",E6)))</formula>
    </cfRule>
  </conditionalFormatting>
  <conditionalFormatting sqref="E7:F12">
    <cfRule type="containsText" dxfId="96" priority="62" operator="containsText" text="F:&gt;10h">
      <formula>NOT(ISERROR(SEARCH("F:&gt;10h",E7)))</formula>
    </cfRule>
  </conditionalFormatting>
  <conditionalFormatting sqref="E14:F19">
    <cfRule type="containsText" dxfId="95" priority="52" operator="containsText" text="F:&gt;10h">
      <formula>NOT(ISERROR(SEARCH("F:&gt;10h",E14)))</formula>
    </cfRule>
  </conditionalFormatting>
  <conditionalFormatting sqref="E21:F26">
    <cfRule type="containsText" dxfId="94" priority="35" operator="containsText" text="F:&gt;10h">
      <formula>NOT(ISERROR(SEARCH("F:&gt;10h",E21)))</formula>
    </cfRule>
  </conditionalFormatting>
  <conditionalFormatting sqref="E28:F33">
    <cfRule type="containsText" dxfId="93" priority="25" operator="containsText" text="F:&gt;10h">
      <formula>NOT(ISERROR(SEARCH("F:&gt;10h",E28)))</formula>
    </cfRule>
  </conditionalFormatting>
  <conditionalFormatting sqref="E35:F35">
    <cfRule type="containsText" dxfId="92" priority="7" operator="containsText" text="F:&gt;10h">
      <formula>NOT(ISERROR(SEARCH("F:&gt;10h",E35)))</formula>
    </cfRule>
  </conditionalFormatting>
  <conditionalFormatting sqref="F4:F5">
    <cfRule type="cellIs" dxfId="91" priority="476" operator="lessThan">
      <formula>0</formula>
    </cfRule>
    <cfRule type="cellIs" dxfId="90" priority="474" operator="equal">
      <formula>0</formula>
    </cfRule>
    <cfRule type="cellIs" dxfId="89" priority="475" operator="greaterThan">
      <formula>0</formula>
    </cfRule>
  </conditionalFormatting>
  <conditionalFormatting sqref="F6">
    <cfRule type="cellIs" dxfId="88" priority="271" operator="lessThan">
      <formula>9.5</formula>
    </cfRule>
    <cfRule type="cellIs" dxfId="87" priority="272" operator="greaterThan">
      <formula>9.5</formula>
    </cfRule>
    <cfRule type="cellIs" dxfId="86" priority="270" operator="equal">
      <formula>9.5</formula>
    </cfRule>
  </conditionalFormatting>
  <conditionalFormatting sqref="I7:I12 L7:L12 O7:O12">
    <cfRule type="cellIs" dxfId="85" priority="56" operator="equal">
      <formula>"Fehler"</formula>
    </cfRule>
    <cfRule type="cellIs" dxfId="84" priority="57" operator="greaterThan">
      <formula>0</formula>
    </cfRule>
    <cfRule type="cellIs" dxfId="83" priority="58" operator="equal">
      <formula>0</formula>
    </cfRule>
  </conditionalFormatting>
  <conditionalFormatting sqref="I14:I19 L14:L19 O14:O19">
    <cfRule type="cellIs" dxfId="82" priority="46" operator="equal">
      <formula>"Fehler"</formula>
    </cfRule>
    <cfRule type="cellIs" dxfId="81" priority="47" operator="greaterThan">
      <formula>0</formula>
    </cfRule>
    <cfRule type="cellIs" dxfId="80" priority="48" operator="equal">
      <formula>0</formula>
    </cfRule>
  </conditionalFormatting>
  <conditionalFormatting sqref="I21:I26 L21:L26 O21:O26">
    <cfRule type="cellIs" dxfId="79" priority="31" operator="equal">
      <formula>0</formula>
    </cfRule>
    <cfRule type="cellIs" dxfId="78" priority="30" operator="greaterThan">
      <formula>0</formula>
    </cfRule>
    <cfRule type="cellIs" dxfId="77" priority="29" operator="equal">
      <formula>"Fehler"</formula>
    </cfRule>
  </conditionalFormatting>
  <conditionalFormatting sqref="I28:I33 L28:L33 O28:O33">
    <cfRule type="cellIs" dxfId="76" priority="21" operator="equal">
      <formula>0</formula>
    </cfRule>
    <cfRule type="cellIs" dxfId="75" priority="20" operator="greaterThan">
      <formula>0</formula>
    </cfRule>
    <cfRule type="cellIs" dxfId="74" priority="19" operator="equal">
      <formula>"Fehler"</formula>
    </cfRule>
  </conditionalFormatting>
  <conditionalFormatting sqref="I35 L35 O35">
    <cfRule type="cellIs" dxfId="73" priority="1" operator="equal">
      <formula>"Fehler"</formula>
    </cfRule>
    <cfRule type="cellIs" dxfId="72" priority="3" operator="equal">
      <formula>0</formula>
    </cfRule>
    <cfRule type="cellIs" dxfId="71" priority="2" operator="greaterThan">
      <formula>0</formula>
    </cfRule>
  </conditionalFormatting>
  <conditionalFormatting sqref="R2">
    <cfRule type="cellIs" dxfId="70" priority="263" operator="notEqual">
      <formula>""""""</formula>
    </cfRule>
  </conditionalFormatting>
  <dataValidations count="1">
    <dataValidation allowBlank="1" showInputMessage="1" showErrorMessage="1" promptTitle="Hinweis" prompt="zu Eintragungen in Zelle P2 siehe Deckblatt" sqref="P2" xr:uid="{A00FB805-DCD4-4453-8BFE-BD840E594428}"/>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64" operator="equal" id="{F42C2568-ACAF-44A0-AE08-10CD6E03C2F4}">
            <xm:f>-B4*Stundennachweis!C10</xm:f>
            <x14:dxf>
              <font>
                <color theme="0"/>
              </font>
            </x14:dxf>
          </x14:cfRule>
          <xm:sqref>E3</xm:sqref>
        </x14:conditionalFormatting>
        <x14:conditionalFormatting xmlns:xm="http://schemas.microsoft.com/office/excel/2006/main">
          <x14:cfRule type="cellIs" priority="53" operator="equal" id="{1D815E21-4895-4CF8-9404-5E58EDCDE26E}">
            <xm:f>Stundennachweis!$C$10</xm:f>
            <x14:dxf>
              <font>
                <b/>
                <i val="0"/>
                <color rgb="FF00B050"/>
              </font>
            </x14:dxf>
          </x14:cfRule>
          <x14:cfRule type="cellIs" priority="54" operator="lessThan" id="{5C75B97C-92FB-4A22-9CE4-BA9EC9C3745B}">
            <xm:f>Stundennachweis!$C$10</xm:f>
            <x14:dxf>
              <font>
                <b val="0"/>
                <i/>
                <color rgb="FFFF0000"/>
              </font>
            </x14:dxf>
          </x14:cfRule>
          <x14:cfRule type="cellIs" priority="55" operator="greaterThan" id="{69C44350-4F91-4CDB-ACC1-FB099294F697}">
            <xm:f>Stundennachweis!$C$10</xm:f>
            <x14:dxf>
              <font>
                <b/>
                <i/>
                <color rgb="FF00B050"/>
              </font>
            </x14:dxf>
          </x14:cfRule>
          <xm:sqref>E13:F13</xm:sqref>
        </x14:conditionalFormatting>
        <x14:conditionalFormatting xmlns:xm="http://schemas.microsoft.com/office/excel/2006/main">
          <x14:cfRule type="cellIs" priority="45" operator="greaterThan" id="{2A963930-7F35-459C-B16B-32AF71F2D027}">
            <xm:f>Stundennachweis!$C$10</xm:f>
            <x14:dxf>
              <font>
                <b/>
                <i/>
                <color rgb="FF00B050"/>
              </font>
            </x14:dxf>
          </x14:cfRule>
          <x14:cfRule type="cellIs" priority="43" operator="equal" id="{80CBF87B-0802-4029-9CB9-54A5556E93D4}">
            <xm:f>Stundennachweis!$C$10</xm:f>
            <x14:dxf>
              <font>
                <b/>
                <i val="0"/>
                <color rgb="FF00B050"/>
              </font>
            </x14:dxf>
          </x14:cfRule>
          <x14:cfRule type="cellIs" priority="44" operator="lessThan" id="{F3B7E980-6AD2-4AE9-9ED4-4469C2184A55}">
            <xm:f>Stundennachweis!$C$10</xm:f>
            <x14:dxf>
              <font>
                <b val="0"/>
                <i/>
                <color rgb="FFFF0000"/>
              </font>
            </x14:dxf>
          </x14:cfRule>
          <xm:sqref>E20:F20</xm:sqref>
        </x14:conditionalFormatting>
        <x14:conditionalFormatting xmlns:xm="http://schemas.microsoft.com/office/excel/2006/main">
          <x14:cfRule type="cellIs" priority="26" operator="equal" id="{0E0B5DD0-B00D-4036-9D26-36F6F0EFC1E1}">
            <xm:f>Stundennachweis!$C$10</xm:f>
            <x14:dxf>
              <font>
                <b/>
                <i val="0"/>
                <color rgb="FF00B050"/>
              </font>
            </x14:dxf>
          </x14:cfRule>
          <x14:cfRule type="cellIs" priority="27" operator="lessThan" id="{C5C36FAE-8349-4B89-9B79-B904794A941C}">
            <xm:f>Stundennachweis!$C$10</xm:f>
            <x14:dxf>
              <font>
                <b val="0"/>
                <i/>
                <color rgb="FFFF0000"/>
              </font>
            </x14:dxf>
          </x14:cfRule>
          <x14:cfRule type="cellIs" priority="28" operator="greaterThan" id="{3697AAF2-C939-42A3-8FE8-98081C62CA4D}">
            <xm:f>Stundennachweis!$C$10</xm:f>
            <x14:dxf>
              <font>
                <b/>
                <i/>
                <color rgb="FF00B050"/>
              </font>
            </x14:dxf>
          </x14:cfRule>
          <xm:sqref>E27:F27</xm:sqref>
        </x14:conditionalFormatting>
        <x14:conditionalFormatting xmlns:xm="http://schemas.microsoft.com/office/excel/2006/main">
          <x14:cfRule type="cellIs" priority="15" operator="equal" id="{4699165D-0F67-4CAD-AE8C-710768579B9D}">
            <xm:f>Stundennachweis!$C$10</xm:f>
            <x14:dxf>
              <font>
                <b/>
                <i val="0"/>
                <color rgb="FF00B050"/>
              </font>
            </x14:dxf>
          </x14:cfRule>
          <x14:cfRule type="cellIs" priority="16" operator="lessThan" id="{B113FD9F-34B0-4524-8B56-1D9392880A3C}">
            <xm:f>Stundennachweis!$C$10</xm:f>
            <x14:dxf>
              <font>
                <b val="0"/>
                <i/>
                <color rgb="FFFF0000"/>
              </font>
            </x14:dxf>
          </x14:cfRule>
          <x14:cfRule type="cellIs" priority="17" operator="greaterThan" id="{8FC8EAFA-F7D5-4622-9050-A6C9480FECF6}">
            <xm:f>Stundennachweis!$C$10</xm:f>
            <x14:dxf>
              <font>
                <b/>
                <i/>
                <color rgb="FF00B050"/>
              </font>
            </x14:dxf>
          </x14:cfRule>
          <xm:sqref>E34:F34</xm:sqref>
        </x14:conditionalFormatting>
        <x14:conditionalFormatting xmlns:xm="http://schemas.microsoft.com/office/excel/2006/main">
          <x14:cfRule type="cellIs" priority="473" operator="equal" id="{A00F2564-6E3A-4814-AD92-2F057FCD5A38}">
            <xm:f>-(4.2*Stundennachweis!D11)</xm:f>
            <x14:dxf>
              <font>
                <color theme="0"/>
              </font>
            </x14:dxf>
          </x14:cfRule>
          <xm:sqref>F4:F5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ZIM/VIT v1</v>
      </c>
    </row>
    <row r="2" spans="1:18" s="8" customFormat="1" x14ac:dyDescent="0.25">
      <c r="A2" s="46"/>
      <c r="B2" s="7" t="s">
        <v>21</v>
      </c>
      <c r="D2" s="33" t="str">
        <f>IF(E3&gt;(B4*Stundennachweis!C10/2),"&gt;150%!"," ")</f>
        <v xml:space="preserve"> </v>
      </c>
      <c r="E2" s="11">
        <f>E18+SUM(D6:D10)*24+E25+E32+SUM(D33:D36)*24+P2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2026</v>
      </c>
      <c r="E3" s="13">
        <f>E2-(B4*Stundennachweis!C10)</f>
        <v>0</v>
      </c>
      <c r="F3" s="11"/>
      <c r="G3" s="18"/>
      <c r="H3" s="18"/>
      <c r="I3" s="14"/>
      <c r="J3" s="18"/>
      <c r="K3" s="18"/>
      <c r="L3" s="14"/>
      <c r="M3" s="18"/>
      <c r="N3" s="18"/>
      <c r="O3" s="14"/>
    </row>
    <row r="4" spans="1:18" x14ac:dyDescent="0.25">
      <c r="B4" s="43">
        <v>4.5999999999999996</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3" t="s">
        <v>5</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5"/>
    </row>
    <row r="7" spans="1:18" x14ac:dyDescent="0.25">
      <c r="B7" s="3" t="s">
        <v>6</v>
      </c>
      <c r="C7" s="6">
        <v>2</v>
      </c>
      <c r="D7" s="21">
        <f t="shared" ref="D7:D8" si="5">IF(P7&gt;0,P7,(I7+L7+O7))</f>
        <v>0</v>
      </c>
      <c r="E7" s="10" t="str">
        <f t="shared" ref="E7:E8" si="6">IF(D7*24&gt;10,"F:&gt;10h","")</f>
        <v/>
      </c>
      <c r="F7" s="10"/>
      <c r="G7" s="22"/>
      <c r="H7" s="22"/>
      <c r="I7" s="16">
        <f t="shared" ref="I7:I10" si="7">IF(OR(H7-G7&lt;0,H7*24&gt;23,AND(H7&gt;0,G7=0),AND(G7&lt;&gt;0,G7*24&lt;6)),"Fehler",H7-G7)</f>
        <v>0</v>
      </c>
      <c r="J7" s="22"/>
      <c r="K7" s="22"/>
      <c r="L7" s="16">
        <f t="shared" ref="L7:L10" si="8">IF(OR(K7-J7&lt;0,K7*24&gt;23,AND(K7&gt;0,J7=0),AND(J7&lt;&gt;0,J7*24&lt;6)),"Fehler",K7-J7)</f>
        <v>0</v>
      </c>
      <c r="M7" s="22"/>
      <c r="N7" s="22"/>
      <c r="O7" s="16">
        <f t="shared" ref="O7:O10" si="9">IF(OR(N7-M7&lt;0,N7*24&gt;23,AND(N7&gt;0,M7=0),AND(M7&lt;&gt;0,M7*24&lt;6)),"Fehler",N7-M7)</f>
        <v>0</v>
      </c>
      <c r="P7" s="22"/>
      <c r="R7" s="35"/>
    </row>
    <row r="8" spans="1:18" x14ac:dyDescent="0.25">
      <c r="B8" s="3" t="s">
        <v>0</v>
      </c>
      <c r="C8" s="6">
        <v>3</v>
      </c>
      <c r="D8" s="21">
        <f t="shared" si="5"/>
        <v>0</v>
      </c>
      <c r="E8" s="10" t="str">
        <f t="shared" si="6"/>
        <v/>
      </c>
      <c r="F8" s="10"/>
      <c r="G8" s="22"/>
      <c r="H8" s="22"/>
      <c r="I8" s="16">
        <f t="shared" si="7"/>
        <v>0</v>
      </c>
      <c r="J8" s="22"/>
      <c r="K8" s="22"/>
      <c r="L8" s="16">
        <f t="shared" si="8"/>
        <v>0</v>
      </c>
      <c r="M8" s="22"/>
      <c r="N8" s="22"/>
      <c r="O8" s="16">
        <f t="shared" si="9"/>
        <v>0</v>
      </c>
      <c r="P8" s="22"/>
      <c r="R8" s="35"/>
    </row>
    <row r="9" spans="1:18" x14ac:dyDescent="0.25">
      <c r="B9" s="3" t="s">
        <v>1</v>
      </c>
      <c r="C9" s="6">
        <v>4</v>
      </c>
      <c r="D9" s="21">
        <f t="shared" ref="D9" si="10">IF(P9&gt;0,P9,(I9+L9+O9))</f>
        <v>0</v>
      </c>
      <c r="E9" s="10" t="str">
        <f t="shared" ref="E9" si="11">IF(D9*24&gt;10,"F:&gt;10h","")</f>
        <v/>
      </c>
      <c r="F9" s="10"/>
      <c r="G9" s="22"/>
      <c r="H9" s="22"/>
      <c r="I9" s="16">
        <f t="shared" si="7"/>
        <v>0</v>
      </c>
      <c r="J9" s="22"/>
      <c r="K9" s="22"/>
      <c r="L9" s="16">
        <f t="shared" si="8"/>
        <v>0</v>
      </c>
      <c r="M9" s="22"/>
      <c r="N9" s="22"/>
      <c r="O9" s="16">
        <f t="shared" si="9"/>
        <v>0</v>
      </c>
      <c r="P9" s="22"/>
      <c r="R9" s="35"/>
    </row>
    <row r="10" spans="1:18" x14ac:dyDescent="0.25">
      <c r="B10" s="3" t="s">
        <v>2</v>
      </c>
      <c r="C10" s="6">
        <v>5</v>
      </c>
      <c r="D10" s="21">
        <f t="shared" ref="D10" si="12">IF(P10&gt;0,P10,(I10+L10+O10))</f>
        <v>0</v>
      </c>
      <c r="E10" s="10" t="str">
        <f t="shared" ref="E10" si="13">IF(D10*24&gt;10,"F:&gt;10h","")</f>
        <v/>
      </c>
      <c r="F10" s="10"/>
      <c r="G10" s="22"/>
      <c r="H10" s="22"/>
      <c r="I10" s="16">
        <f t="shared" si="7"/>
        <v>0</v>
      </c>
      <c r="J10" s="22"/>
      <c r="K10" s="22"/>
      <c r="L10" s="16">
        <f t="shared" si="8"/>
        <v>0</v>
      </c>
      <c r="M10" s="22"/>
      <c r="N10" s="22"/>
      <c r="O10" s="16">
        <f t="shared" si="9"/>
        <v>0</v>
      </c>
      <c r="P10" s="22"/>
      <c r="R10" s="35"/>
    </row>
    <row r="11" spans="1:18" x14ac:dyDescent="0.25">
      <c r="B11" s="1" t="s">
        <v>3</v>
      </c>
      <c r="C11" s="1">
        <v>6</v>
      </c>
      <c r="D11" s="2"/>
      <c r="E11" s="9">
        <f>SUM(D5:D10)*24+November!D35*24</f>
        <v>0</v>
      </c>
      <c r="F11" s="9"/>
      <c r="G11" s="19"/>
      <c r="H11" s="19"/>
      <c r="I11" s="17"/>
      <c r="J11" s="19"/>
      <c r="K11" s="19"/>
      <c r="L11" s="17"/>
      <c r="M11" s="19"/>
      <c r="N11" s="19"/>
      <c r="O11" s="17"/>
      <c r="P11" s="17"/>
      <c r="Q11" s="17"/>
      <c r="R11" s="17"/>
    </row>
    <row r="12" spans="1:18" x14ac:dyDescent="0.25">
      <c r="A12" s="45">
        <v>50</v>
      </c>
      <c r="B12" s="3" t="s">
        <v>4</v>
      </c>
      <c r="C12" s="6">
        <v>7</v>
      </c>
      <c r="D12" s="21">
        <f t="shared" ref="D12" si="14">IF(P12&gt;0,P12,(I12+L12+O12))</f>
        <v>0</v>
      </c>
      <c r="E12" s="10" t="str">
        <f t="shared" ref="E12" si="15">IF(D12*24&gt;10,"F:&gt;10h","")</f>
        <v/>
      </c>
      <c r="F12" s="10"/>
      <c r="G12" s="22"/>
      <c r="H12" s="22"/>
      <c r="I12" s="16">
        <f t="shared" ref="I12" si="16">IF(OR(H12-G12&lt;0,H12*24&gt;23,AND(H12&gt;0,G12=0),AND(G12&lt;&gt;0,G12*24&lt;6)),"Fehler",H12-G12)</f>
        <v>0</v>
      </c>
      <c r="J12" s="22"/>
      <c r="K12" s="22"/>
      <c r="L12" s="16">
        <f t="shared" ref="L12" si="17">IF(OR(K12-J12&lt;0,K12*24&gt;23,AND(K12&gt;0,J12=0),AND(J12&lt;&gt;0,J12*24&lt;6)),"Fehler",K12-J12)</f>
        <v>0</v>
      </c>
      <c r="M12" s="22"/>
      <c r="N12" s="22"/>
      <c r="O12" s="16">
        <f t="shared" ref="O12" si="18">IF(OR(N12-M12&lt;0,N12*24&gt;23,AND(N12&gt;0,M12=0),AND(M12&lt;&gt;0,M12*24&lt;6)),"Fehler",N12-M12)</f>
        <v>0</v>
      </c>
      <c r="P12" s="22"/>
      <c r="R12" s="35"/>
    </row>
    <row r="13" spans="1:18" x14ac:dyDescent="0.25">
      <c r="B13" s="3" t="s">
        <v>5</v>
      </c>
      <c r="C13" s="6">
        <v>8</v>
      </c>
      <c r="D13" s="21">
        <f t="shared" ref="D13" si="19">IF(P13&gt;0,P13,(I13+L13+O13))</f>
        <v>0</v>
      </c>
      <c r="E13" s="10" t="str">
        <f t="shared" ref="E13" si="20">IF(D13*24&gt;10,"F:&gt;10h","")</f>
        <v/>
      </c>
      <c r="F13" s="10"/>
      <c r="G13" s="22"/>
      <c r="H13" s="22"/>
      <c r="I13" s="16">
        <f t="shared" ref="I13" si="21">IF(OR(H13-G13&lt;0,H13*24&gt;23,AND(H13&gt;0,G13=0),AND(G13&lt;&gt;0,G13*24&lt;6)),"Fehler",H13-G13)</f>
        <v>0</v>
      </c>
      <c r="J13" s="22"/>
      <c r="K13" s="22"/>
      <c r="L13" s="16">
        <f t="shared" ref="L13" si="22">IF(OR(K13-J13&lt;0,K13*24&gt;23,AND(K13&gt;0,J13=0),AND(J13&lt;&gt;0,J13*24&lt;6)),"Fehler",K13-J13)</f>
        <v>0</v>
      </c>
      <c r="M13" s="22"/>
      <c r="N13" s="22"/>
      <c r="O13" s="16">
        <f t="shared" ref="O13" si="23">IF(OR(N13-M13&lt;0,N13*24&gt;23,AND(N13&gt;0,M13=0),AND(M13&lt;&gt;0,M13*24&lt;6)),"Fehler",N13-M13)</f>
        <v>0</v>
      </c>
      <c r="P13" s="22"/>
      <c r="R13" s="35"/>
    </row>
    <row r="14" spans="1:18" x14ac:dyDescent="0.25">
      <c r="B14" s="3" t="s">
        <v>6</v>
      </c>
      <c r="C14" s="6">
        <v>9</v>
      </c>
      <c r="D14" s="21">
        <f t="shared" ref="D14:D15" si="24">IF(P14&gt;0,P14,(I14+L14+O14))</f>
        <v>0</v>
      </c>
      <c r="E14" s="10" t="str">
        <f t="shared" ref="E14:E15" si="25">IF(D14*24&gt;10,"F:&gt;10h","")</f>
        <v/>
      </c>
      <c r="F14" s="10"/>
      <c r="G14" s="22"/>
      <c r="H14" s="22"/>
      <c r="I14" s="16">
        <f t="shared" ref="I14:I15" si="26">IF(OR(H14-G14&lt;0,H14*24&gt;23,AND(H14&gt;0,G14=0),AND(G14&lt;&gt;0,G14*24&lt;6)),"Fehler",H14-G14)</f>
        <v>0</v>
      </c>
      <c r="J14" s="22"/>
      <c r="K14" s="22"/>
      <c r="L14" s="16">
        <f t="shared" ref="L14:L15" si="27">IF(OR(K14-J14&lt;0,K14*24&gt;23,AND(K14&gt;0,J14=0),AND(J14&lt;&gt;0,J14*24&lt;6)),"Fehler",K14-J14)</f>
        <v>0</v>
      </c>
      <c r="M14" s="22"/>
      <c r="N14" s="22"/>
      <c r="O14" s="16">
        <f t="shared" ref="O14:O15" si="28">IF(OR(N14-M14&lt;0,N14*24&gt;23,AND(N14&gt;0,M14=0),AND(M14&lt;&gt;0,M14*24&lt;6)),"Fehler",N14-M14)</f>
        <v>0</v>
      </c>
      <c r="P14" s="22"/>
      <c r="R14" s="35"/>
    </row>
    <row r="15" spans="1:18" x14ac:dyDescent="0.25">
      <c r="B15" s="3" t="s">
        <v>0</v>
      </c>
      <c r="C15" s="6">
        <v>10</v>
      </c>
      <c r="D15" s="21">
        <f t="shared" si="24"/>
        <v>0</v>
      </c>
      <c r="E15" s="10" t="str">
        <f t="shared" si="25"/>
        <v/>
      </c>
      <c r="F15" s="10"/>
      <c r="G15" s="22"/>
      <c r="H15" s="22"/>
      <c r="I15" s="16">
        <f t="shared" si="26"/>
        <v>0</v>
      </c>
      <c r="J15" s="22"/>
      <c r="K15" s="22"/>
      <c r="L15" s="16">
        <f t="shared" si="27"/>
        <v>0</v>
      </c>
      <c r="M15" s="22"/>
      <c r="N15" s="22"/>
      <c r="O15" s="16">
        <f t="shared" si="28"/>
        <v>0</v>
      </c>
      <c r="P15" s="22"/>
      <c r="R15" s="35"/>
    </row>
    <row r="16" spans="1:18" x14ac:dyDescent="0.25">
      <c r="B16" s="3" t="s">
        <v>1</v>
      </c>
      <c r="C16" s="6">
        <v>11</v>
      </c>
      <c r="D16" s="21">
        <f t="shared" ref="D16" si="29">IF(P16&gt;0,P16,(I16+L16+O16))</f>
        <v>0</v>
      </c>
      <c r="E16" s="10" t="str">
        <f t="shared" ref="E16" si="30">IF(D16*24&gt;10,"F:&gt;10h","")</f>
        <v/>
      </c>
      <c r="F16" s="10"/>
      <c r="G16" s="22"/>
      <c r="H16" s="22"/>
      <c r="I16" s="16">
        <f t="shared" ref="I16:I17" si="31">IF(OR(H16-G16&lt;0,H16*24&gt;23,AND(H16&gt;0,G16=0),AND(G16&lt;&gt;0,G16*24&lt;6)),"Fehler",H16-G16)</f>
        <v>0</v>
      </c>
      <c r="J16" s="22"/>
      <c r="K16" s="22"/>
      <c r="L16" s="16">
        <f t="shared" ref="L16:L17" si="32">IF(OR(K16-J16&lt;0,K16*24&gt;23,AND(K16&gt;0,J16=0),AND(J16&lt;&gt;0,J16*24&lt;6)),"Fehler",K16-J16)</f>
        <v>0</v>
      </c>
      <c r="M16" s="22"/>
      <c r="N16" s="22"/>
      <c r="O16" s="16">
        <f t="shared" ref="O16:O17" si="33">IF(OR(N16-M16&lt;0,N16*24&gt;23,AND(N16&gt;0,M16=0),AND(M16&lt;&gt;0,M16*24&lt;6)),"Fehler",N16-M16)</f>
        <v>0</v>
      </c>
      <c r="P16" s="22"/>
      <c r="R16" s="35"/>
    </row>
    <row r="17" spans="1:18" x14ac:dyDescent="0.25">
      <c r="B17" s="3" t="s">
        <v>2</v>
      </c>
      <c r="C17" s="6">
        <v>12</v>
      </c>
      <c r="D17" s="21">
        <f t="shared" ref="D17" si="34">IF(P17&gt;0,P17,(I17+L17+O17))</f>
        <v>0</v>
      </c>
      <c r="E17" s="10" t="str">
        <f t="shared" ref="E17" si="35">IF(D17*24&gt;10,"F:&gt;10h","")</f>
        <v/>
      </c>
      <c r="F17" s="10"/>
      <c r="G17" s="22"/>
      <c r="H17" s="22"/>
      <c r="I17" s="16">
        <f t="shared" si="31"/>
        <v>0</v>
      </c>
      <c r="J17" s="22"/>
      <c r="K17" s="22"/>
      <c r="L17" s="16">
        <f t="shared" si="32"/>
        <v>0</v>
      </c>
      <c r="M17" s="22"/>
      <c r="N17" s="22"/>
      <c r="O17" s="16">
        <f t="shared" si="33"/>
        <v>0</v>
      </c>
      <c r="P17" s="22"/>
      <c r="R17" s="35"/>
    </row>
    <row r="18" spans="1:18" x14ac:dyDescent="0.25">
      <c r="B18" s="1" t="s">
        <v>3</v>
      </c>
      <c r="C18" s="1">
        <v>13</v>
      </c>
      <c r="D18" s="2"/>
      <c r="E18" s="9">
        <f>SUM(D12:D17)*24</f>
        <v>0</v>
      </c>
      <c r="F18" s="9"/>
      <c r="G18" s="19"/>
      <c r="H18" s="19"/>
      <c r="I18" s="17"/>
      <c r="J18" s="19"/>
      <c r="K18" s="19"/>
      <c r="L18" s="17"/>
      <c r="M18" s="19"/>
      <c r="N18" s="19"/>
      <c r="O18" s="17"/>
      <c r="P18" s="17"/>
      <c r="Q18" s="17"/>
      <c r="R18" s="17"/>
    </row>
    <row r="19" spans="1:18" x14ac:dyDescent="0.25">
      <c r="A19" s="45">
        <v>51</v>
      </c>
      <c r="B19" s="3" t="s">
        <v>4</v>
      </c>
      <c r="C19" s="6">
        <v>14</v>
      </c>
      <c r="D19" s="21">
        <f t="shared" ref="D19" si="36">IF(P19&gt;0,P19,(I19+L19+O19))</f>
        <v>0</v>
      </c>
      <c r="E19" s="10" t="str">
        <f t="shared" ref="E19" si="37">IF(D19*24&gt;10,"F:&gt;10h","")</f>
        <v/>
      </c>
      <c r="F19" s="10"/>
      <c r="G19" s="22"/>
      <c r="H19" s="22"/>
      <c r="I19" s="16">
        <f t="shared" ref="I19" si="38">IF(OR(H19-G19&lt;0,H19*24&gt;23,AND(H19&gt;0,G19=0),AND(G19&lt;&gt;0,G19*24&lt;6)),"Fehler",H19-G19)</f>
        <v>0</v>
      </c>
      <c r="J19" s="22"/>
      <c r="K19" s="22"/>
      <c r="L19" s="16">
        <f t="shared" ref="L19" si="39">IF(OR(K19-J19&lt;0,K19*24&gt;23,AND(K19&gt;0,J19=0),AND(J19&lt;&gt;0,J19*24&lt;6)),"Fehler",K19-J19)</f>
        <v>0</v>
      </c>
      <c r="M19" s="22"/>
      <c r="N19" s="22"/>
      <c r="O19" s="16">
        <f t="shared" ref="O19" si="40">IF(OR(N19-M19&lt;0,N19*24&gt;23,AND(N19&gt;0,M19=0),AND(M19&lt;&gt;0,M19*24&lt;6)),"Fehler",N19-M19)</f>
        <v>0</v>
      </c>
      <c r="P19" s="22"/>
      <c r="R19" s="35"/>
    </row>
    <row r="20" spans="1:18" x14ac:dyDescent="0.25">
      <c r="B20" s="3" t="s">
        <v>5</v>
      </c>
      <c r="C20" s="6">
        <v>15</v>
      </c>
      <c r="D20" s="21">
        <f t="shared" ref="D20" si="41">IF(P20&gt;0,P20,(I20+L20+O20))</f>
        <v>0</v>
      </c>
      <c r="E20" s="10" t="str">
        <f t="shared" ref="E20" si="42">IF(D20*24&gt;10,"F:&gt;10h","")</f>
        <v/>
      </c>
      <c r="F20" s="10"/>
      <c r="G20" s="22"/>
      <c r="H20" s="22"/>
      <c r="I20" s="16">
        <f t="shared" ref="I20" si="43">IF(OR(H20-G20&lt;0,H20*24&gt;23,AND(H20&gt;0,G20=0),AND(G20&lt;&gt;0,G20*24&lt;6)),"Fehler",H20-G20)</f>
        <v>0</v>
      </c>
      <c r="J20" s="22"/>
      <c r="K20" s="22"/>
      <c r="L20" s="16">
        <f t="shared" ref="L20" si="44">IF(OR(K20-J20&lt;0,K20*24&gt;23,AND(K20&gt;0,J20=0),AND(J20&lt;&gt;0,J20*24&lt;6)),"Fehler",K20-J20)</f>
        <v>0</v>
      </c>
      <c r="M20" s="22"/>
      <c r="N20" s="22"/>
      <c r="O20" s="16">
        <f t="shared" ref="O20" si="45">IF(OR(N20-M20&lt;0,N20*24&gt;23,AND(N20&gt;0,M20=0),AND(M20&lt;&gt;0,M20*24&lt;6)),"Fehler",N20-M20)</f>
        <v>0</v>
      </c>
      <c r="P20" s="22"/>
      <c r="R20" s="35"/>
    </row>
    <row r="21" spans="1:18" x14ac:dyDescent="0.25">
      <c r="B21" s="3" t="s">
        <v>6</v>
      </c>
      <c r="C21" s="6">
        <v>16</v>
      </c>
      <c r="D21" s="21">
        <f t="shared" ref="D21:D22" si="46">IF(P21&gt;0,P21,(I21+L21+O21))</f>
        <v>0</v>
      </c>
      <c r="E21" s="10" t="str">
        <f t="shared" ref="E21:E22" si="47">IF(D21*24&gt;10,"F:&gt;10h","")</f>
        <v/>
      </c>
      <c r="F21" s="10"/>
      <c r="G21" s="22"/>
      <c r="H21" s="22"/>
      <c r="I21" s="16">
        <f t="shared" ref="I21:I22" si="48">IF(OR(H21-G21&lt;0,H21*24&gt;23,AND(H21&gt;0,G21=0),AND(G21&lt;&gt;0,G21*24&lt;6)),"Fehler",H21-G21)</f>
        <v>0</v>
      </c>
      <c r="J21" s="22"/>
      <c r="K21" s="22"/>
      <c r="L21" s="16">
        <f t="shared" ref="L21:L22" si="49">IF(OR(K21-J21&lt;0,K21*24&gt;23,AND(K21&gt;0,J21=0),AND(J21&lt;&gt;0,J21*24&lt;6)),"Fehler",K21-J21)</f>
        <v>0</v>
      </c>
      <c r="M21" s="22"/>
      <c r="N21" s="22"/>
      <c r="O21" s="16">
        <f t="shared" ref="O21:O22" si="50">IF(OR(N21-M21&lt;0,N21*24&gt;23,AND(N21&gt;0,M21=0),AND(M21&lt;&gt;0,M21*24&lt;6)),"Fehler",N21-M21)</f>
        <v>0</v>
      </c>
      <c r="P21" s="22"/>
      <c r="R21" s="35"/>
    </row>
    <row r="22" spans="1:18" x14ac:dyDescent="0.25">
      <c r="B22" s="3" t="s">
        <v>0</v>
      </c>
      <c r="C22" s="6">
        <v>17</v>
      </c>
      <c r="D22" s="21">
        <f t="shared" si="46"/>
        <v>0</v>
      </c>
      <c r="E22" s="10" t="str">
        <f t="shared" si="47"/>
        <v/>
      </c>
      <c r="F22" s="10"/>
      <c r="G22" s="22"/>
      <c r="H22" s="22"/>
      <c r="I22" s="16">
        <f t="shared" si="48"/>
        <v>0</v>
      </c>
      <c r="J22" s="22"/>
      <c r="K22" s="22"/>
      <c r="L22" s="16">
        <f t="shared" si="49"/>
        <v>0</v>
      </c>
      <c r="M22" s="22"/>
      <c r="N22" s="22"/>
      <c r="O22" s="16">
        <f t="shared" si="50"/>
        <v>0</v>
      </c>
      <c r="P22" s="22"/>
      <c r="R22" s="35"/>
    </row>
    <row r="23" spans="1:18" x14ac:dyDescent="0.25">
      <c r="B23" s="3" t="s">
        <v>1</v>
      </c>
      <c r="C23" s="6">
        <v>18</v>
      </c>
      <c r="D23" s="21">
        <f t="shared" ref="D23" si="51">IF(P23&gt;0,P23,(I23+L23+O23))</f>
        <v>0</v>
      </c>
      <c r="E23" s="10" t="str">
        <f t="shared" ref="E23" si="52">IF(D23*24&gt;10,"F:&gt;10h","")</f>
        <v/>
      </c>
      <c r="F23" s="10"/>
      <c r="G23" s="22"/>
      <c r="H23" s="22"/>
      <c r="I23" s="16">
        <f t="shared" ref="I23:I24" si="53">IF(OR(H23-G23&lt;0,H23*24&gt;23,AND(H23&gt;0,G23=0),AND(G23&lt;&gt;0,G23*24&lt;6)),"Fehler",H23-G23)</f>
        <v>0</v>
      </c>
      <c r="J23" s="22"/>
      <c r="K23" s="22"/>
      <c r="L23" s="16">
        <f t="shared" ref="L23:L24" si="54">IF(OR(K23-J23&lt;0,K23*24&gt;23,AND(K23&gt;0,J23=0),AND(J23&lt;&gt;0,J23*24&lt;6)),"Fehler",K23-J23)</f>
        <v>0</v>
      </c>
      <c r="M23" s="22"/>
      <c r="N23" s="22"/>
      <c r="O23" s="16">
        <f t="shared" ref="O23:O24" si="55">IF(OR(N23-M23&lt;0,N23*24&gt;23,AND(N23&gt;0,M23=0),AND(M23&lt;&gt;0,M23*24&lt;6)),"Fehler",N23-M23)</f>
        <v>0</v>
      </c>
      <c r="P23" s="22"/>
      <c r="R23" s="35"/>
    </row>
    <row r="24" spans="1:18" x14ac:dyDescent="0.25">
      <c r="B24" s="3" t="s">
        <v>2</v>
      </c>
      <c r="C24" s="6">
        <v>19</v>
      </c>
      <c r="D24" s="21">
        <f t="shared" ref="D24" si="56">IF(P24&gt;0,P24,(I24+L24+O24))</f>
        <v>0</v>
      </c>
      <c r="E24" s="10" t="str">
        <f t="shared" ref="E24" si="57">IF(D24*24&gt;10,"F:&gt;10h","")</f>
        <v/>
      </c>
      <c r="F24" s="10"/>
      <c r="G24" s="22"/>
      <c r="H24" s="22"/>
      <c r="I24" s="16">
        <f t="shared" si="53"/>
        <v>0</v>
      </c>
      <c r="J24" s="22"/>
      <c r="K24" s="22"/>
      <c r="L24" s="16">
        <f t="shared" si="54"/>
        <v>0</v>
      </c>
      <c r="M24" s="22"/>
      <c r="N24" s="22"/>
      <c r="O24" s="16">
        <f t="shared" si="55"/>
        <v>0</v>
      </c>
      <c r="P24" s="22"/>
      <c r="R24" s="35"/>
    </row>
    <row r="25" spans="1:18" x14ac:dyDescent="0.25">
      <c r="B25" s="1" t="s">
        <v>3</v>
      </c>
      <c r="C25" s="1">
        <v>20</v>
      </c>
      <c r="D25" s="12"/>
      <c r="E25" s="9">
        <f>SUM(D19:D24)*24</f>
        <v>0</v>
      </c>
      <c r="F25" s="9"/>
      <c r="G25" s="19"/>
      <c r="H25" s="19"/>
      <c r="I25" s="17"/>
      <c r="J25" s="19"/>
      <c r="K25" s="19"/>
      <c r="L25" s="17"/>
      <c r="M25" s="19"/>
      <c r="N25" s="19"/>
      <c r="O25" s="17"/>
      <c r="P25" s="17"/>
      <c r="Q25" s="17"/>
      <c r="R25" s="17"/>
    </row>
    <row r="26" spans="1:18" x14ac:dyDescent="0.25">
      <c r="A26" s="45">
        <v>52</v>
      </c>
      <c r="B26" s="3" t="s">
        <v>4</v>
      </c>
      <c r="C26" s="6">
        <v>21</v>
      </c>
      <c r="D26" s="21">
        <f t="shared" ref="D26" si="58">IF(P26&gt;0,P26,(I26+L26+O26))</f>
        <v>0</v>
      </c>
      <c r="E26" s="10" t="str">
        <f t="shared" ref="E26" si="59">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5"/>
    </row>
    <row r="27" spans="1:18" x14ac:dyDescent="0.25">
      <c r="B27" s="3" t="s">
        <v>5</v>
      </c>
      <c r="C27" s="6">
        <v>22</v>
      </c>
      <c r="D27" s="21">
        <f t="shared" ref="D27" si="60">IF(P27&gt;0,P27,(I27+L27+O27))</f>
        <v>0</v>
      </c>
      <c r="E27" s="10" t="str">
        <f t="shared" ref="E27" si="61">IF(D27*24&gt;10,"F:&gt;10h","")</f>
        <v/>
      </c>
      <c r="F27" s="10"/>
      <c r="G27" s="22"/>
      <c r="H27" s="22"/>
      <c r="I27" s="16">
        <f>IF(OR(H27-G27&lt;0,H27*24&gt;23,AND(H27&gt;0,G27=0),AND(G27&lt;&gt;0,G27*24&lt;6)),"Fehler",H27-G27)</f>
        <v>0</v>
      </c>
      <c r="J27" s="22"/>
      <c r="K27" s="22"/>
      <c r="L27" s="16">
        <f>IF(OR(K27-J27&lt;0,K27*24&gt;23,AND(K27&gt;0,J27=0),AND(J27&lt;&gt;0,J27*24&lt;6)),"Fehler",K27-J27)</f>
        <v>0</v>
      </c>
      <c r="M27" s="22"/>
      <c r="N27" s="22"/>
      <c r="O27" s="16">
        <f>IF(OR(N27-M27&lt;0,N27*24&gt;23,AND(N27&gt;0,M27=0),AND(M27&lt;&gt;0,M27*24&lt;6)),"Fehler",N27-M27)</f>
        <v>0</v>
      </c>
      <c r="P27" s="22"/>
      <c r="R27" s="35"/>
    </row>
    <row r="28" spans="1:18" x14ac:dyDescent="0.25">
      <c r="B28" s="3" t="s">
        <v>6</v>
      </c>
      <c r="C28" s="6">
        <v>23</v>
      </c>
      <c r="D28" s="21">
        <f t="shared" ref="D28" si="62">IF(P28&gt;0,P28,(I28+L28+O28))</f>
        <v>0</v>
      </c>
      <c r="E28" s="10" t="str">
        <f t="shared" ref="E28" si="63">IF(D28*24&gt;10,"F:&gt;10h","")</f>
        <v/>
      </c>
      <c r="F28" s="10"/>
      <c r="G28" s="22"/>
      <c r="H28" s="22"/>
      <c r="I28" s="16">
        <f>IF(OR(H28-G28&lt;0,H28*24&gt;23,AND(H28&gt;0,G28=0),AND(G28&lt;&gt;0,G28*24&lt;6)),"Fehler",H28-G28)</f>
        <v>0</v>
      </c>
      <c r="J28" s="22"/>
      <c r="K28" s="22"/>
      <c r="L28" s="16">
        <f>IF(OR(K28-J28&lt;0,K28*24&gt;23,AND(K28&gt;0,J28=0),AND(J28&lt;&gt;0,J28*24&lt;6)),"Fehler",K28-J28)</f>
        <v>0</v>
      </c>
      <c r="M28" s="22"/>
      <c r="N28" s="22"/>
      <c r="O28" s="16">
        <f>IF(OR(N28-M28&lt;0,N28*24&gt;23,AND(N28&gt;0,M28=0),AND(M28&lt;&gt;0,M28*24&lt;6)),"Fehler",N28-M28)</f>
        <v>0</v>
      </c>
      <c r="P28" s="22"/>
      <c r="R28" s="35"/>
    </row>
    <row r="29" spans="1:18" x14ac:dyDescent="0.25">
      <c r="B29" s="3" t="s">
        <v>0</v>
      </c>
      <c r="C29" s="6">
        <v>24</v>
      </c>
      <c r="D29" s="21">
        <f t="shared" ref="D29" si="64">IF(P29&gt;0,P29,(I29+L29+O29))</f>
        <v>0</v>
      </c>
      <c r="E29" s="10" t="str">
        <f t="shared" ref="E29" si="65">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5"/>
    </row>
    <row r="30" spans="1:18" x14ac:dyDescent="0.25">
      <c r="B30" s="1" t="s">
        <v>1</v>
      </c>
      <c r="C30" s="1">
        <v>25</v>
      </c>
      <c r="D30" s="12" t="s">
        <v>7</v>
      </c>
      <c r="E30" s="9"/>
      <c r="F30" s="9"/>
      <c r="G30" s="19"/>
      <c r="H30" s="19"/>
      <c r="I30" s="17"/>
      <c r="J30" s="19"/>
      <c r="K30" s="19"/>
      <c r="L30" s="17"/>
      <c r="M30" s="19"/>
      <c r="N30" s="19"/>
      <c r="O30" s="17"/>
      <c r="P30" s="17"/>
      <c r="Q30" s="17"/>
      <c r="R30" s="17" t="s">
        <v>42</v>
      </c>
    </row>
    <row r="31" spans="1:18" x14ac:dyDescent="0.25">
      <c r="B31" s="1" t="s">
        <v>2</v>
      </c>
      <c r="C31" s="1">
        <v>26</v>
      </c>
      <c r="D31" s="12" t="s">
        <v>7</v>
      </c>
      <c r="E31" s="9"/>
      <c r="F31" s="9"/>
      <c r="G31" s="19"/>
      <c r="H31" s="19"/>
      <c r="I31" s="17"/>
      <c r="J31" s="19"/>
      <c r="K31" s="19"/>
      <c r="L31" s="17"/>
      <c r="M31" s="19"/>
      <c r="N31" s="19"/>
      <c r="O31" s="17"/>
      <c r="P31" s="17"/>
      <c r="Q31" s="17"/>
      <c r="R31" s="17" t="s">
        <v>43</v>
      </c>
    </row>
    <row r="32" spans="1:18" x14ac:dyDescent="0.25">
      <c r="B32" s="1" t="s">
        <v>3</v>
      </c>
      <c r="C32" s="1">
        <v>27</v>
      </c>
      <c r="D32" s="2"/>
      <c r="E32" s="9">
        <f>SUM(D26:D29)*24</f>
        <v>0</v>
      </c>
      <c r="F32" s="9"/>
      <c r="G32" s="19"/>
      <c r="H32" s="19"/>
      <c r="I32" s="17"/>
      <c r="J32" s="19"/>
      <c r="K32" s="19"/>
      <c r="L32" s="17"/>
      <c r="M32" s="19"/>
      <c r="N32" s="19"/>
      <c r="O32" s="17"/>
      <c r="P32" s="17"/>
      <c r="Q32" s="17"/>
      <c r="R32" s="17"/>
    </row>
    <row r="33" spans="1:18" x14ac:dyDescent="0.25">
      <c r="A33" s="45">
        <v>1</v>
      </c>
      <c r="B33" s="3" t="s">
        <v>4</v>
      </c>
      <c r="C33" s="6">
        <v>28</v>
      </c>
      <c r="D33" s="21">
        <f t="shared" ref="D33" si="66">IF(P33&gt;0,P33,(I33+L33+O33))</f>
        <v>0</v>
      </c>
      <c r="E33" s="10" t="str">
        <f t="shared" ref="E33" si="67">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1:18" x14ac:dyDescent="0.25">
      <c r="B34" s="3" t="s">
        <v>5</v>
      </c>
      <c r="C34" s="6">
        <v>29</v>
      </c>
      <c r="D34" s="21">
        <f t="shared" ref="D34" si="68">IF(P34&gt;0,P34,(I34+L34+O34))</f>
        <v>0</v>
      </c>
      <c r="E34" s="10" t="str">
        <f t="shared" ref="E34" si="69">IF(D34*24&gt;10,"F:&gt;10h","")</f>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5"/>
    </row>
    <row r="35" spans="1:18" x14ac:dyDescent="0.25">
      <c r="B35" s="3" t="s">
        <v>6</v>
      </c>
      <c r="C35" s="6">
        <v>30</v>
      </c>
      <c r="D35" s="21">
        <f t="shared" ref="D35:D36" si="70">IF(P35&gt;0,P35,(I35+L35+O35))</f>
        <v>0</v>
      </c>
      <c r="E35" s="10" t="str">
        <f t="shared" ref="E35:E36" si="71">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5"/>
    </row>
    <row r="36" spans="1:18" x14ac:dyDescent="0.25">
      <c r="B36" s="3" t="s">
        <v>0</v>
      </c>
      <c r="C36" s="6">
        <v>31</v>
      </c>
      <c r="D36" s="21">
        <f t="shared" si="70"/>
        <v>0</v>
      </c>
      <c r="E36" s="10" t="str">
        <f t="shared" si="71"/>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5"/>
    </row>
  </sheetData>
  <sheetProtection algorithmName="SHA-512" hashValue="6HfMRXjyK88PePExl1iP4GfPZgca34v9VsbTmAm/md5Wa+VzODWYMwyrVv7QUjGDH/jDsseqK4JbvTA39Hnx9Q==" saltValue="oXUoGjW1KZOiFnJ5NKcUfA==" spinCount="100000" sheet="1" objects="1" scenarios="1" selectLockedCells="1"/>
  <conditionalFormatting sqref="D6:D10">
    <cfRule type="cellIs" dxfId="55" priority="4" operator="equal">
      <formula>0</formula>
    </cfRule>
    <cfRule type="cellIs" dxfId="54" priority="5" operator="greaterThan">
      <formula>0.416666666666667</formula>
    </cfRule>
    <cfRule type="cellIs" dxfId="53" priority="6" operator="greaterThan">
      <formula>0.333333333333333</formula>
    </cfRule>
  </conditionalFormatting>
  <conditionalFormatting sqref="D12:D17">
    <cfRule type="cellIs" dxfId="52" priority="70" operator="greaterThan">
      <formula>0.333333333333333</formula>
    </cfRule>
    <cfRule type="cellIs" dxfId="51" priority="69" operator="greaterThan">
      <formula>0.416666666666667</formula>
    </cfRule>
    <cfRule type="cellIs" dxfId="50" priority="68" operator="equal">
      <formula>0</formula>
    </cfRule>
  </conditionalFormatting>
  <conditionalFormatting sqref="D19:D24">
    <cfRule type="cellIs" dxfId="49" priority="59" operator="greaterThan">
      <formula>0.416666666666667</formula>
    </cfRule>
    <cfRule type="cellIs" dxfId="48" priority="60" operator="greaterThan">
      <formula>0.333333333333333</formula>
    </cfRule>
    <cfRule type="cellIs" dxfId="47" priority="58" operator="equal">
      <formula>0</formula>
    </cfRule>
  </conditionalFormatting>
  <conditionalFormatting sqref="D26:D29">
    <cfRule type="cellIs" dxfId="46" priority="11" operator="equal">
      <formula>0</formula>
    </cfRule>
    <cfRule type="cellIs" dxfId="45" priority="12" operator="greaterThan">
      <formula>0.416666666666667</formula>
    </cfRule>
    <cfRule type="cellIs" dxfId="44" priority="13" operator="greaterThan">
      <formula>0.333333333333333</formula>
    </cfRule>
  </conditionalFormatting>
  <conditionalFormatting sqref="D33:D36">
    <cfRule type="cellIs" dxfId="43" priority="29" operator="greaterThan">
      <formula>0.416666666666667</formula>
    </cfRule>
    <cfRule type="cellIs" dxfId="42" priority="30" operator="greaterThan">
      <formula>0.333333333333333</formula>
    </cfRule>
    <cfRule type="cellIs" dxfId="41" priority="28" operator="equal">
      <formula>0</formula>
    </cfRule>
  </conditionalFormatting>
  <conditionalFormatting sqref="E2:E3">
    <cfRule type="cellIs" dxfId="40" priority="142" operator="equal">
      <formula>0</formula>
    </cfRule>
  </conditionalFormatting>
  <conditionalFormatting sqref="E3">
    <cfRule type="cellIs" dxfId="39" priority="364" operator="lessThan">
      <formula>0</formula>
    </cfRule>
    <cfRule type="cellIs" dxfId="38" priority="363" operator="greaterThan">
      <formula>0</formula>
    </cfRule>
  </conditionalFormatting>
  <conditionalFormatting sqref="E6:F10">
    <cfRule type="containsText" dxfId="37" priority="7" operator="containsText" text="F:&gt;10h">
      <formula>NOT(ISERROR(SEARCH("F:&gt;10h",E6)))</formula>
    </cfRule>
  </conditionalFormatting>
  <conditionalFormatting sqref="E12:F17">
    <cfRule type="containsText" dxfId="36" priority="71" operator="containsText" text="F:&gt;10h">
      <formula>NOT(ISERROR(SEARCH("F:&gt;10h",E12)))</formula>
    </cfRule>
  </conditionalFormatting>
  <conditionalFormatting sqref="E19:F24">
    <cfRule type="containsText" dxfId="35" priority="61" operator="containsText" text="F:&gt;10h">
      <formula>NOT(ISERROR(SEARCH("F:&gt;10h",E19)))</formula>
    </cfRule>
  </conditionalFormatting>
  <conditionalFormatting sqref="E26:F29">
    <cfRule type="containsText" dxfId="34" priority="14" operator="containsText" text="F:&gt;10h">
      <formula>NOT(ISERROR(SEARCH("F:&gt;10h",E26)))</formula>
    </cfRule>
  </conditionalFormatting>
  <conditionalFormatting sqref="E33:F36">
    <cfRule type="containsText" dxfId="33" priority="31" operator="containsText" text="F:&gt;10h">
      <formula>NOT(ISERROR(SEARCH("F:&gt;10h",E33)))</formula>
    </cfRule>
  </conditionalFormatting>
  <conditionalFormatting sqref="F4:F5">
    <cfRule type="cellIs" dxfId="32" priority="614" operator="lessThan">
      <formula>0</formula>
    </cfRule>
    <cfRule type="cellIs" dxfId="31" priority="612" operator="equal">
      <formula>0</formula>
    </cfRule>
    <cfRule type="cellIs" dxfId="30" priority="613" operator="greaterThan">
      <formula>0</formula>
    </cfRule>
  </conditionalFormatting>
  <conditionalFormatting sqref="I6:I10 L6:L10 O6:O10">
    <cfRule type="cellIs" dxfId="29" priority="3" operator="equal">
      <formula>0</formula>
    </cfRule>
    <cfRule type="cellIs" dxfId="28" priority="2" operator="greaterThan">
      <formula>0</formula>
    </cfRule>
    <cfRule type="cellIs" dxfId="27" priority="1" operator="equal">
      <formula>"Fehler"</formula>
    </cfRule>
  </conditionalFormatting>
  <conditionalFormatting sqref="I12:I17 L12:L17 O12:O17">
    <cfRule type="cellIs" dxfId="26" priority="65" operator="equal">
      <formula>"Fehler"</formula>
    </cfRule>
    <cfRule type="cellIs" dxfId="25" priority="66" operator="greaterThan">
      <formula>0</formula>
    </cfRule>
    <cfRule type="cellIs" dxfId="24" priority="67" operator="equal">
      <formula>0</formula>
    </cfRule>
  </conditionalFormatting>
  <conditionalFormatting sqref="I19:I24 L19:L24 O19:O24">
    <cfRule type="cellIs" dxfId="23" priority="57" operator="equal">
      <formula>0</formula>
    </cfRule>
    <cfRule type="cellIs" dxfId="22" priority="56" operator="greaterThan">
      <formula>0</formula>
    </cfRule>
    <cfRule type="cellIs" dxfId="21" priority="55" operator="equal">
      <formula>"Fehler"</formula>
    </cfRule>
  </conditionalFormatting>
  <conditionalFormatting sqref="I26:I29 L26:L29 O26:O29">
    <cfRule type="cellIs" dxfId="20" priority="9" operator="greaterThan">
      <formula>0</formula>
    </cfRule>
    <cfRule type="cellIs" dxfId="19" priority="8" operator="equal">
      <formula>"Fehler"</formula>
    </cfRule>
    <cfRule type="cellIs" dxfId="18" priority="10" operator="equal">
      <formula>0</formula>
    </cfRule>
  </conditionalFormatting>
  <conditionalFormatting sqref="I33:I36 L33:L36 O33:O36">
    <cfRule type="cellIs" dxfId="17" priority="27" operator="equal">
      <formula>0</formula>
    </cfRule>
    <cfRule type="cellIs" dxfId="16" priority="26" operator="greaterThan">
      <formula>0</formula>
    </cfRule>
    <cfRule type="cellIs" dxfId="15" priority="25" operator="equal">
      <formula>"Fehler"</formula>
    </cfRule>
  </conditionalFormatting>
  <conditionalFormatting sqref="R2">
    <cfRule type="cellIs" dxfId="14" priority="360" operator="notEqual">
      <formula>""""""</formula>
    </cfRule>
  </conditionalFormatting>
  <dataValidations count="1">
    <dataValidation allowBlank="1" showInputMessage="1" showErrorMessage="1" promptTitle="Hinweis" prompt="zu Eintragungen in Zelle P2 siehe Deckblatt" sqref="P2" xr:uid="{9E87FE9C-4861-4F63-A4FC-1F62BA06D9CD}"/>
  </dataValidations>
  <pageMargins left="0.7" right="0.7" top="0.78740157499999996" bottom="0.78740157499999996" header="0.3" footer="0.3"/>
  <pageSetup paperSize="9"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cellIs" priority="361" operator="equal" id="{8A2A78DC-CECE-48CA-892E-04A0A08846E7}">
            <xm:f>-B4*Stundennachweis!C10</xm:f>
            <x14:dxf>
              <font>
                <color theme="0"/>
              </font>
            </x14:dxf>
          </x14:cfRule>
          <xm:sqref>E3</xm:sqref>
        </x14:conditionalFormatting>
        <x14:conditionalFormatting xmlns:xm="http://schemas.microsoft.com/office/excel/2006/main">
          <x14:cfRule type="cellIs" priority="80" operator="lessThan" id="{6C20163C-A8CB-4DCE-822D-9703EFC3CAEF}">
            <xm:f>Stundennachweis!$C$10</xm:f>
            <x14:dxf>
              <font>
                <b val="0"/>
                <i/>
                <color rgb="FFFF0000"/>
              </font>
            </x14:dxf>
          </x14:cfRule>
          <x14:cfRule type="cellIs" priority="79" operator="equal" id="{B3A1774E-6823-4AA3-AEEA-BA25B842A790}">
            <xm:f>Stundennachweis!$C$10</xm:f>
            <x14:dxf>
              <font>
                <b/>
                <i val="0"/>
                <color rgb="FF00B050"/>
              </font>
            </x14:dxf>
          </x14:cfRule>
          <x14:cfRule type="cellIs" priority="81" operator="greaterThan" id="{B91FD6AF-4738-4465-8A28-0F13115C7C58}">
            <xm:f>Stundennachweis!$C$10</xm:f>
            <x14:dxf>
              <font>
                <b/>
                <i/>
                <color rgb="FF00B050"/>
              </font>
            </x14:dxf>
          </x14:cfRule>
          <xm:sqref>E11:F11</xm:sqref>
        </x14:conditionalFormatting>
        <x14:conditionalFormatting xmlns:xm="http://schemas.microsoft.com/office/excel/2006/main">
          <x14:cfRule type="cellIs" priority="64" operator="greaterThan" id="{4966090D-3CDA-40FE-986A-F39314C241F0}">
            <xm:f>Stundennachweis!$C$10</xm:f>
            <x14:dxf>
              <font>
                <b/>
                <i/>
                <color rgb="FF00B050"/>
              </font>
            </x14:dxf>
          </x14:cfRule>
          <x14:cfRule type="cellIs" priority="63" operator="lessThan" id="{8CB1979F-C46A-4D1E-85EB-FE7B11117970}">
            <xm:f>Stundennachweis!$C$10</xm:f>
            <x14:dxf>
              <font>
                <b val="0"/>
                <i/>
                <color rgb="FFFF0000"/>
              </font>
            </x14:dxf>
          </x14:cfRule>
          <x14:cfRule type="cellIs" priority="62" operator="equal" id="{E5068613-3FFF-4D20-AD3F-CD96B7C8C7EB}">
            <xm:f>Stundennachweis!$C$10</xm:f>
            <x14:dxf>
              <font>
                <b/>
                <i val="0"/>
                <color rgb="FF00B050"/>
              </font>
            </x14:dxf>
          </x14:cfRule>
          <xm:sqref>E18:F18</xm:sqref>
        </x14:conditionalFormatting>
        <x14:conditionalFormatting xmlns:xm="http://schemas.microsoft.com/office/excel/2006/main">
          <x14:cfRule type="cellIs" priority="341" operator="equal" id="{B619C732-FE0D-4ED7-8B0E-AD09854AAEF4}">
            <xm:f>Stundennachweis!$C$10</xm:f>
            <x14:dxf>
              <font>
                <b/>
                <i val="0"/>
                <color rgb="FF00B050"/>
              </font>
            </x14:dxf>
          </x14:cfRule>
          <x14:cfRule type="cellIs" priority="342" operator="lessThan" id="{831DD7C8-C088-4184-A1CD-E733B5F9B4A3}">
            <xm:f>Stundennachweis!$C$10</xm:f>
            <x14:dxf>
              <font>
                <b val="0"/>
                <i/>
                <color rgb="FFFF0000"/>
              </font>
            </x14:dxf>
          </x14:cfRule>
          <x14:cfRule type="cellIs" priority="343" operator="greaterThan" id="{3988A8A4-3DAD-4ADA-A35C-346261758C3E}">
            <xm:f>Stundennachweis!$C$10</xm:f>
            <x14:dxf>
              <font>
                <b/>
                <i/>
                <color rgb="FF00B050"/>
              </font>
            </x14:dxf>
          </x14:cfRule>
          <xm:sqref>E25:F25</xm:sqref>
        </x14:conditionalFormatting>
        <x14:conditionalFormatting xmlns:xm="http://schemas.microsoft.com/office/excel/2006/main">
          <x14:cfRule type="cellIs" priority="24" operator="greaterThan" id="{8FB46F80-05A6-4EAA-B5DD-E6028EE4DB50}">
            <xm:f>Stundennachweis!$C$10</xm:f>
            <x14:dxf>
              <font>
                <b/>
                <i/>
                <color rgb="FF00B050"/>
              </font>
            </x14:dxf>
          </x14:cfRule>
          <x14:cfRule type="cellIs" priority="23" operator="lessThan" id="{98BBA10D-30A1-4319-B3F5-C36E2659AE1F}">
            <xm:f>Stundennachweis!$C$10</xm:f>
            <x14:dxf>
              <font>
                <b val="0"/>
                <i/>
                <color rgb="FFFF0000"/>
              </font>
            </x14:dxf>
          </x14:cfRule>
          <x14:cfRule type="cellIs" priority="22" operator="equal" id="{9BD93BF5-E148-4428-828F-D99FD9FB3A0E}">
            <xm:f>Stundennachweis!$C$10</xm:f>
            <x14:dxf>
              <font>
                <b/>
                <i val="0"/>
                <color rgb="FF00B050"/>
              </font>
            </x14:dxf>
          </x14:cfRule>
          <xm:sqref>E30:F32</xm:sqref>
        </x14:conditionalFormatting>
        <x14:conditionalFormatting xmlns:xm="http://schemas.microsoft.com/office/excel/2006/main">
          <x14:cfRule type="cellIs" priority="611" operator="equal" id="{B8E7BF8E-2BDD-4F8A-801C-C59941188ECE}">
            <xm:f>-(4.6*Stundennachweis!D11)</xm:f>
            <x14:dxf>
              <font>
                <color theme="0"/>
              </font>
            </x14:dxf>
          </x14:cfRule>
          <xm:sqref>F4:F5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R37"/>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7.85546875" style="4" bestFit="1"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ZIM/VIT v1</v>
      </c>
    </row>
    <row r="2" spans="1:18" s="8" customFormat="1" x14ac:dyDescent="0.25">
      <c r="A2" s="46"/>
      <c r="B2" s="7" t="s">
        <v>8</v>
      </c>
      <c r="D2" s="33" t="str">
        <f>IF(E3&gt;(B4*Stundennachweis!C10/2),"&gt;150%!"," ")</f>
        <v xml:space="preserve"> </v>
      </c>
      <c r="E2" s="11">
        <f>E37+E16+E23+E30+E9+P2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2026</v>
      </c>
      <c r="E3" s="13">
        <f>E2-(B4*Stundennachweis!C10)</f>
        <v>0</v>
      </c>
      <c r="F3" s="11"/>
      <c r="G3" s="18"/>
      <c r="H3" s="18"/>
      <c r="I3" s="14"/>
      <c r="J3" s="18"/>
      <c r="K3" s="18"/>
      <c r="L3" s="14"/>
      <c r="M3" s="18"/>
      <c r="N3" s="18"/>
      <c r="O3" s="14"/>
      <c r="P3" s="34"/>
    </row>
    <row r="4" spans="1:18" x14ac:dyDescent="0.25">
      <c r="B4" s="43">
        <v>4.4000000000000004</v>
      </c>
      <c r="F4" s="13"/>
      <c r="G4" s="18" t="s">
        <v>9</v>
      </c>
      <c r="H4" s="18" t="s">
        <v>10</v>
      </c>
      <c r="I4" s="14"/>
      <c r="J4" s="18" t="s">
        <v>9</v>
      </c>
      <c r="K4" s="18" t="s">
        <v>10</v>
      </c>
      <c r="L4" s="14"/>
      <c r="M4" s="18" t="s">
        <v>9</v>
      </c>
      <c r="N4" s="18" t="s">
        <v>10</v>
      </c>
      <c r="O4" s="20"/>
      <c r="P4" s="8" t="s">
        <v>32</v>
      </c>
      <c r="R4" s="36" t="s">
        <v>34</v>
      </c>
    </row>
    <row r="5" spans="1:18" x14ac:dyDescent="0.25">
      <c r="F5" s="13"/>
      <c r="G5" s="18"/>
      <c r="H5" s="18"/>
      <c r="I5" s="14"/>
      <c r="J5" s="18"/>
      <c r="K5" s="18"/>
      <c r="L5" s="14"/>
      <c r="M5" s="18"/>
      <c r="N5" s="18"/>
      <c r="O5" s="20"/>
    </row>
    <row r="6" spans="1:18" x14ac:dyDescent="0.25">
      <c r="A6" s="45">
        <v>1</v>
      </c>
      <c r="B6" s="1" t="s">
        <v>0</v>
      </c>
      <c r="C6" s="2">
        <v>1</v>
      </c>
      <c r="D6" s="52" t="s">
        <v>7</v>
      </c>
      <c r="E6" s="9"/>
      <c r="F6" s="9"/>
      <c r="G6" s="19"/>
      <c r="H6" s="19"/>
      <c r="I6" s="17"/>
      <c r="J6" s="19"/>
      <c r="K6" s="19"/>
      <c r="L6" s="17"/>
      <c r="M6" s="19"/>
      <c r="N6" s="19"/>
      <c r="O6" s="17"/>
      <c r="P6" s="17"/>
      <c r="Q6" s="17"/>
      <c r="R6" s="17" t="s">
        <v>48</v>
      </c>
    </row>
    <row r="7" spans="1:18" x14ac:dyDescent="0.25">
      <c r="B7" s="5" t="s">
        <v>1</v>
      </c>
      <c r="C7" s="4">
        <v>2</v>
      </c>
      <c r="D7" s="21">
        <f>IF(P7&gt;0,P7,(I7+L7+O7))</f>
        <v>0</v>
      </c>
      <c r="E7" s="10" t="str">
        <f t="shared" ref="E7" si="0">IF(D7*24&gt;10,"F:&gt;10h","")</f>
        <v/>
      </c>
      <c r="F7" s="10"/>
      <c r="G7" s="22"/>
      <c r="H7" s="22"/>
      <c r="I7" s="16">
        <f t="shared" ref="I7" si="1">IF(OR(H7-G7&lt;0,H7*24&gt;23,AND(H7&gt;0,G7=0),AND(G7&lt;&gt;0,G7*24&lt;6)),"Fehler",H7-G7)</f>
        <v>0</v>
      </c>
      <c r="J7" s="22"/>
      <c r="K7" s="22"/>
      <c r="L7" s="16">
        <f t="shared" ref="L7" si="2">IF(OR(K7-J7&lt;0,K7*24&gt;23,AND(K7&gt;0,J7=0),AND(J7&lt;&gt;0,J7*24&lt;6)),"Fehler",K7-J7)</f>
        <v>0</v>
      </c>
      <c r="M7" s="22"/>
      <c r="N7" s="22"/>
      <c r="O7" s="16">
        <f t="shared" ref="O7" si="3">IF(OR(N7-M7&lt;0,N7*24&gt;23,AND(N7&gt;0,M7=0),AND(M7&lt;&gt;0,M7*24&lt;6)),"Fehler",N7-M7)</f>
        <v>0</v>
      </c>
      <c r="P7" s="22"/>
      <c r="R7" s="35"/>
    </row>
    <row r="8" spans="1:18" x14ac:dyDescent="0.25">
      <c r="B8" s="5" t="s">
        <v>2</v>
      </c>
      <c r="C8" s="4">
        <v>3</v>
      </c>
      <c r="D8" s="21">
        <f>IF(P8&gt;0,P8,(I8+L8+O8))</f>
        <v>0</v>
      </c>
      <c r="E8" s="10" t="str">
        <f t="shared" ref="E8" si="4">IF(D8*24&gt;10,"F:&gt;10h","")</f>
        <v/>
      </c>
      <c r="F8" s="10"/>
      <c r="G8" s="22"/>
      <c r="H8" s="22"/>
      <c r="I8" s="16">
        <f t="shared" ref="I8" si="5">IF(OR(H8-G8&lt;0,H8*24&gt;23,AND(H8&gt;0,G8=0),AND(G8&lt;&gt;0,G8*24&lt;6)),"Fehler",H8-G8)</f>
        <v>0</v>
      </c>
      <c r="J8" s="22"/>
      <c r="K8" s="22"/>
      <c r="L8" s="16">
        <f t="shared" ref="L8" si="6">IF(OR(K8-J8&lt;0,K8*24&gt;23,AND(K8&gt;0,J8=0),AND(J8&lt;&gt;0,J8*24&lt;6)),"Fehler",K8-J8)</f>
        <v>0</v>
      </c>
      <c r="M8" s="22"/>
      <c r="N8" s="22"/>
      <c r="O8" s="16">
        <f t="shared" ref="O8" si="7">IF(OR(N8-M8&lt;0,N8*24&gt;23,AND(N8&gt;0,M8=0),AND(M8&lt;&gt;0,M8*24&lt;6)),"Fehler",N8-M8)</f>
        <v>0</v>
      </c>
      <c r="P8" s="22"/>
      <c r="R8" s="35"/>
    </row>
    <row r="9" spans="1:18" x14ac:dyDescent="0.25">
      <c r="B9" s="1" t="s">
        <v>3</v>
      </c>
      <c r="C9" s="2">
        <v>4</v>
      </c>
      <c r="D9" s="2"/>
      <c r="E9" s="9">
        <f>SUM(D7:D8)*24</f>
        <v>0</v>
      </c>
      <c r="F9" s="9"/>
      <c r="G9" s="19"/>
      <c r="H9" s="19"/>
      <c r="I9" s="17"/>
      <c r="J9" s="19"/>
      <c r="K9" s="19"/>
      <c r="L9" s="17"/>
      <c r="M9" s="19"/>
      <c r="N9" s="19"/>
      <c r="O9" s="17"/>
      <c r="P9" s="17"/>
      <c r="Q9" s="17"/>
      <c r="R9" s="17"/>
    </row>
    <row r="10" spans="1:18" x14ac:dyDescent="0.25">
      <c r="A10" s="45">
        <v>2</v>
      </c>
      <c r="B10" s="5" t="s">
        <v>4</v>
      </c>
      <c r="C10" s="4">
        <v>5</v>
      </c>
      <c r="D10" s="21">
        <f t="shared" ref="D10" si="8">IF(P10&gt;0,P10,(I10+L10+O10))</f>
        <v>0</v>
      </c>
      <c r="E10" s="10" t="str">
        <f t="shared" ref="E10" si="9">IF(D10*24&gt;10,"F:&gt;10h","")</f>
        <v/>
      </c>
      <c r="F10" s="10"/>
      <c r="G10" s="22"/>
      <c r="H10" s="22"/>
      <c r="I10" s="16">
        <f t="shared" ref="I10" si="10">IF(OR(H10-G10&lt;0,H10*24&gt;23,AND(H10&gt;0,G10=0),AND(G10&lt;&gt;0,G10*24&lt;6)),"Fehler",H10-G10)</f>
        <v>0</v>
      </c>
      <c r="J10" s="22"/>
      <c r="K10" s="22"/>
      <c r="L10" s="16">
        <f t="shared" ref="L10" si="11">IF(OR(K10-J10&lt;0,K10*24&gt;23,AND(K10&gt;0,J10=0),AND(J10&lt;&gt;0,J10*24&lt;6)),"Fehler",K10-J10)</f>
        <v>0</v>
      </c>
      <c r="M10" s="22"/>
      <c r="N10" s="22"/>
      <c r="O10" s="16">
        <f t="shared" ref="O10" si="12">IF(OR(N10-M10&lt;0,N10*24&gt;23,AND(N10&gt;0,M10=0),AND(M10&lt;&gt;0,M10*24&lt;6)),"Fehler",N10-M10)</f>
        <v>0</v>
      </c>
      <c r="P10" s="22"/>
      <c r="R10" s="35"/>
    </row>
    <row r="11" spans="1:18" x14ac:dyDescent="0.25">
      <c r="B11" s="5" t="s">
        <v>5</v>
      </c>
      <c r="C11" s="4">
        <v>6</v>
      </c>
      <c r="D11" s="21">
        <f t="shared" ref="D11:D12" si="13">IF(P11&gt;0,P11,(I11+L11+O11))</f>
        <v>0</v>
      </c>
      <c r="E11" s="10" t="str">
        <f t="shared" ref="E11:E12" si="14">IF(D11*24&gt;10,"F:&gt;10h","")</f>
        <v/>
      </c>
      <c r="F11" s="10"/>
      <c r="G11" s="22"/>
      <c r="H11" s="22"/>
      <c r="I11" s="16">
        <f t="shared" ref="I11:I12" si="15">IF(OR(H11-G11&lt;0,H11*24&gt;23,AND(H11&gt;0,G11=0),AND(G11&lt;&gt;0,G11*24&lt;6)),"Fehler",H11-G11)</f>
        <v>0</v>
      </c>
      <c r="J11" s="22"/>
      <c r="K11" s="22"/>
      <c r="L11" s="16">
        <f t="shared" ref="L11:L12" si="16">IF(OR(K11-J11&lt;0,K11*24&gt;23,AND(K11&gt;0,J11=0),AND(J11&lt;&gt;0,J11*24&lt;6)),"Fehler",K11-J11)</f>
        <v>0</v>
      </c>
      <c r="M11" s="22"/>
      <c r="N11" s="22"/>
      <c r="O11" s="16">
        <f t="shared" ref="O11:O12" si="17">IF(OR(N11-M11&lt;0,N11*24&gt;23,AND(N11&gt;0,M11=0),AND(M11&lt;&gt;0,M11*24&lt;6)),"Fehler",N11-M11)</f>
        <v>0</v>
      </c>
      <c r="P11" s="22"/>
      <c r="R11" s="35"/>
    </row>
    <row r="12" spans="1:18" x14ac:dyDescent="0.25">
      <c r="B12" s="5" t="s">
        <v>6</v>
      </c>
      <c r="C12" s="4">
        <v>7</v>
      </c>
      <c r="D12" s="21">
        <f t="shared" si="13"/>
        <v>0</v>
      </c>
      <c r="E12" s="10" t="str">
        <f t="shared" si="14"/>
        <v/>
      </c>
      <c r="F12" s="10"/>
      <c r="G12" s="22"/>
      <c r="H12" s="22"/>
      <c r="I12" s="16">
        <f t="shared" si="15"/>
        <v>0</v>
      </c>
      <c r="J12" s="22"/>
      <c r="K12" s="22"/>
      <c r="L12" s="16">
        <f t="shared" si="16"/>
        <v>0</v>
      </c>
      <c r="M12" s="22"/>
      <c r="N12" s="22"/>
      <c r="O12" s="16">
        <f t="shared" si="17"/>
        <v>0</v>
      </c>
      <c r="P12" s="22"/>
      <c r="R12" s="35"/>
    </row>
    <row r="13" spans="1:18" x14ac:dyDescent="0.25">
      <c r="B13" s="5" t="s">
        <v>0</v>
      </c>
      <c r="C13" s="4">
        <v>8</v>
      </c>
      <c r="D13" s="21">
        <f t="shared" ref="D13" si="18">IF(P13&gt;0,P13,(I13+L13+O13))</f>
        <v>0</v>
      </c>
      <c r="E13" s="10" t="str">
        <f t="shared" ref="E13" si="19">IF(D13*24&gt;10,"F:&gt;10h","")</f>
        <v/>
      </c>
      <c r="F13" s="10"/>
      <c r="G13" s="22"/>
      <c r="H13" s="22"/>
      <c r="I13" s="16">
        <f t="shared" ref="I13" si="20">IF(OR(H13-G13&lt;0,H13*24&gt;23,AND(H13&gt;0,G13=0),AND(G13&lt;&gt;0,G13*24&lt;6)),"Fehler",H13-G13)</f>
        <v>0</v>
      </c>
      <c r="J13" s="22"/>
      <c r="K13" s="22"/>
      <c r="L13" s="16">
        <f t="shared" ref="L13" si="21">IF(OR(K13-J13&lt;0,K13*24&gt;23,AND(K13&gt;0,J13=0),AND(J13&lt;&gt;0,J13*24&lt;6)),"Fehler",K13-J13)</f>
        <v>0</v>
      </c>
      <c r="M13" s="22"/>
      <c r="N13" s="22"/>
      <c r="O13" s="16">
        <f t="shared" ref="O13" si="22">IF(OR(N13-M13&lt;0,N13*24&gt;23,AND(N13&gt;0,M13=0),AND(M13&lt;&gt;0,M13*24&lt;6)),"Fehler",N13-M13)</f>
        <v>0</v>
      </c>
      <c r="P13" s="22"/>
      <c r="R13" s="35"/>
    </row>
    <row r="14" spans="1:18" x14ac:dyDescent="0.25">
      <c r="B14" s="5" t="s">
        <v>1</v>
      </c>
      <c r="C14" s="4">
        <v>9</v>
      </c>
      <c r="D14" s="21">
        <f t="shared" ref="D14" si="23">IF(P14&gt;0,P14,(I14+L14+O14))</f>
        <v>0</v>
      </c>
      <c r="E14" s="10" t="str">
        <f t="shared" ref="E14" si="24">IF(D14*24&gt;10,"F:&gt;10h","")</f>
        <v/>
      </c>
      <c r="F14" s="10"/>
      <c r="G14" s="22"/>
      <c r="H14" s="22"/>
      <c r="I14" s="16">
        <f t="shared" ref="I14" si="25">IF(OR(H14-G14&lt;0,H14*24&gt;23,AND(H14&gt;0,G14=0),AND(G14&lt;&gt;0,G14*24&lt;6)),"Fehler",H14-G14)</f>
        <v>0</v>
      </c>
      <c r="J14" s="22"/>
      <c r="K14" s="22"/>
      <c r="L14" s="16">
        <f t="shared" ref="L14" si="26">IF(OR(K14-J14&lt;0,K14*24&gt;23,AND(K14&gt;0,J14=0),AND(J14&lt;&gt;0,J14*24&lt;6)),"Fehler",K14-J14)</f>
        <v>0</v>
      </c>
      <c r="M14" s="22"/>
      <c r="N14" s="22"/>
      <c r="O14" s="16">
        <f t="shared" ref="O14" si="27">IF(OR(N14-M14&lt;0,N14*24&gt;23,AND(N14&gt;0,M14=0),AND(M14&lt;&gt;0,M14*24&lt;6)),"Fehler",N14-M14)</f>
        <v>0</v>
      </c>
      <c r="P14" s="22"/>
      <c r="R14" s="35"/>
    </row>
    <row r="15" spans="1:18" x14ac:dyDescent="0.25">
      <c r="B15" s="5" t="s">
        <v>2</v>
      </c>
      <c r="C15" s="4">
        <v>10</v>
      </c>
      <c r="D15" s="21">
        <f t="shared" ref="D15" si="28">IF(P15&gt;0,P15,(I15+L15+O15))</f>
        <v>0</v>
      </c>
      <c r="E15" s="10" t="str">
        <f t="shared" ref="E15" si="29">IF(D15*24&gt;10,"F:&gt;10h","")</f>
        <v/>
      </c>
      <c r="F15" s="10"/>
      <c r="G15" s="22"/>
      <c r="H15" s="22"/>
      <c r="I15" s="16">
        <f>IF(OR(H15-G15&lt;0,H15*24&gt;23,AND(H15&gt;0,G15=0),AND(G15&lt;&gt;0,G15*24&lt;6)),"Fehler",H15-G15)</f>
        <v>0</v>
      </c>
      <c r="J15" s="22"/>
      <c r="K15" s="22"/>
      <c r="L15" s="16">
        <f>IF(OR(K15-J15&lt;0,K15*24&gt;23,AND(K15&gt;0,J15=0),AND(J15&lt;&gt;0,J15*24&lt;6)),"Fehler",K15-J15)</f>
        <v>0</v>
      </c>
      <c r="M15" s="22"/>
      <c r="N15" s="22"/>
      <c r="O15" s="16">
        <f>IF(OR(N15-M15&lt;0,N15*24&gt;23,AND(N15&gt;0,M15=0),AND(M15&lt;&gt;0,M15*24&lt;6)),"Fehler",N15-M15)</f>
        <v>0</v>
      </c>
      <c r="P15" s="22"/>
      <c r="R15" s="35"/>
    </row>
    <row r="16" spans="1:18" x14ac:dyDescent="0.25">
      <c r="B16" s="1" t="s">
        <v>3</v>
      </c>
      <c r="C16" s="2">
        <v>11</v>
      </c>
      <c r="D16" s="2"/>
      <c r="E16" s="9">
        <f>SUM(D10:D15)*24</f>
        <v>0</v>
      </c>
      <c r="F16" s="9"/>
      <c r="G16" s="19"/>
      <c r="H16" s="19"/>
      <c r="I16" s="17"/>
      <c r="J16" s="19"/>
      <c r="K16" s="19"/>
      <c r="L16" s="17"/>
      <c r="M16" s="19"/>
      <c r="N16" s="19"/>
      <c r="O16" s="17"/>
      <c r="P16" s="17"/>
      <c r="Q16" s="17"/>
      <c r="R16" s="17"/>
    </row>
    <row r="17" spans="1:18" x14ac:dyDescent="0.25">
      <c r="A17" s="45">
        <v>3</v>
      </c>
      <c r="B17" s="5" t="s">
        <v>4</v>
      </c>
      <c r="C17" s="4">
        <v>12</v>
      </c>
      <c r="D17" s="21">
        <f t="shared" ref="D17" si="30">IF(P17&gt;0,P17,(I17+L17+O17))</f>
        <v>0</v>
      </c>
      <c r="E17" s="10" t="str">
        <f t="shared" ref="E17" si="31">IF(D17*24&gt;10,"F:&gt;10h","")</f>
        <v/>
      </c>
      <c r="F17" s="10"/>
      <c r="G17" s="22"/>
      <c r="H17" s="22"/>
      <c r="I17" s="16">
        <f t="shared" ref="I17" si="32">IF(OR(H17-G17&lt;0,H17*24&gt;23,AND(H17&gt;0,G17=0),AND(G17&lt;&gt;0,G17*24&lt;6)),"Fehler",H17-G17)</f>
        <v>0</v>
      </c>
      <c r="J17" s="22"/>
      <c r="K17" s="22"/>
      <c r="L17" s="16">
        <f t="shared" ref="L17" si="33">IF(OR(K17-J17&lt;0,K17*24&gt;23,AND(K17&gt;0,J17=0),AND(J17&lt;&gt;0,J17*24&lt;6)),"Fehler",K17-J17)</f>
        <v>0</v>
      </c>
      <c r="M17" s="22"/>
      <c r="N17" s="22"/>
      <c r="O17" s="16">
        <f t="shared" ref="O17" si="34">IF(OR(N17-M17&lt;0,N17*24&gt;23,AND(N17&gt;0,M17=0),AND(M17&lt;&gt;0,M17*24&lt;6)),"Fehler",N17-M17)</f>
        <v>0</v>
      </c>
      <c r="P17" s="22"/>
      <c r="R17" s="35"/>
    </row>
    <row r="18" spans="1:18" x14ac:dyDescent="0.25">
      <c r="B18" s="5" t="s">
        <v>5</v>
      </c>
      <c r="C18" s="4">
        <v>13</v>
      </c>
      <c r="D18" s="21">
        <f t="shared" ref="D18:D19" si="35">IF(P18&gt;0,P18,(I18+L18+O18))</f>
        <v>0</v>
      </c>
      <c r="E18" s="10" t="str">
        <f t="shared" ref="E18:E19" si="36">IF(D18*24&gt;10,"F:&gt;10h","")</f>
        <v/>
      </c>
      <c r="F18" s="10"/>
      <c r="G18" s="22"/>
      <c r="H18" s="22"/>
      <c r="I18" s="16">
        <f t="shared" ref="I18:I19" si="37">IF(OR(H18-G18&lt;0,H18*24&gt;23,AND(H18&gt;0,G18=0),AND(G18&lt;&gt;0,G18*24&lt;6)),"Fehler",H18-G18)</f>
        <v>0</v>
      </c>
      <c r="J18" s="22"/>
      <c r="K18" s="22"/>
      <c r="L18" s="16">
        <f t="shared" ref="L18:L19" si="38">IF(OR(K18-J18&lt;0,K18*24&gt;23,AND(K18&gt;0,J18=0),AND(J18&lt;&gt;0,J18*24&lt;6)),"Fehler",K18-J18)</f>
        <v>0</v>
      </c>
      <c r="M18" s="22"/>
      <c r="N18" s="22"/>
      <c r="O18" s="16">
        <f t="shared" ref="O18:O19" si="39">IF(OR(N18-M18&lt;0,N18*24&gt;23,AND(N18&gt;0,M18=0),AND(M18&lt;&gt;0,M18*24&lt;6)),"Fehler",N18-M18)</f>
        <v>0</v>
      </c>
      <c r="P18" s="22"/>
      <c r="R18" s="35"/>
    </row>
    <row r="19" spans="1:18" x14ac:dyDescent="0.25">
      <c r="B19" s="5" t="s">
        <v>6</v>
      </c>
      <c r="C19" s="4">
        <v>14</v>
      </c>
      <c r="D19" s="21">
        <f t="shared" si="35"/>
        <v>0</v>
      </c>
      <c r="E19" s="10" t="str">
        <f t="shared" si="36"/>
        <v/>
      </c>
      <c r="F19" s="10"/>
      <c r="G19" s="22"/>
      <c r="H19" s="22"/>
      <c r="I19" s="16">
        <f t="shared" si="37"/>
        <v>0</v>
      </c>
      <c r="J19" s="22"/>
      <c r="K19" s="22"/>
      <c r="L19" s="16">
        <f t="shared" si="38"/>
        <v>0</v>
      </c>
      <c r="M19" s="22"/>
      <c r="N19" s="22"/>
      <c r="O19" s="16">
        <f t="shared" si="39"/>
        <v>0</v>
      </c>
      <c r="P19" s="22"/>
      <c r="R19" s="35"/>
    </row>
    <row r="20" spans="1:18" x14ac:dyDescent="0.25">
      <c r="B20" s="5" t="s">
        <v>0</v>
      </c>
      <c r="C20" s="4">
        <v>15</v>
      </c>
      <c r="D20" s="21">
        <f t="shared" ref="D20" si="40">IF(P20&gt;0,P20,(I20+L20+O20))</f>
        <v>0</v>
      </c>
      <c r="E20" s="10" t="str">
        <f t="shared" ref="E20" si="41">IF(D20*24&gt;10,"F:&gt;10h","")</f>
        <v/>
      </c>
      <c r="F20" s="10"/>
      <c r="G20" s="22"/>
      <c r="H20" s="22"/>
      <c r="I20" s="16">
        <f t="shared" ref="I20" si="42">IF(OR(H20-G20&lt;0,H20*24&gt;23,AND(H20&gt;0,G20=0),AND(G20&lt;&gt;0,G20*24&lt;6)),"Fehler",H20-G20)</f>
        <v>0</v>
      </c>
      <c r="J20" s="22"/>
      <c r="K20" s="22"/>
      <c r="L20" s="16">
        <f t="shared" ref="L20" si="43">IF(OR(K20-J20&lt;0,K20*24&gt;23,AND(K20&gt;0,J20=0),AND(J20&lt;&gt;0,J20*24&lt;6)),"Fehler",K20-J20)</f>
        <v>0</v>
      </c>
      <c r="M20" s="22"/>
      <c r="N20" s="22"/>
      <c r="O20" s="16">
        <f t="shared" ref="O20" si="44">IF(OR(N20-M20&lt;0,N20*24&gt;23,AND(N20&gt;0,M20=0),AND(M20&lt;&gt;0,M20*24&lt;6)),"Fehler",N20-M20)</f>
        <v>0</v>
      </c>
      <c r="P20" s="22"/>
      <c r="R20" s="35"/>
    </row>
    <row r="21" spans="1:18" x14ac:dyDescent="0.25">
      <c r="B21" s="5" t="s">
        <v>1</v>
      </c>
      <c r="C21" s="4">
        <v>16</v>
      </c>
      <c r="D21" s="21">
        <f t="shared" ref="D21" si="45">IF(P21&gt;0,P21,(I21+L21+O21))</f>
        <v>0</v>
      </c>
      <c r="E21" s="10" t="str">
        <f t="shared" ref="E21" si="46">IF(D21*24&gt;10,"F:&gt;10h","")</f>
        <v/>
      </c>
      <c r="F21" s="10"/>
      <c r="G21" s="22"/>
      <c r="H21" s="22"/>
      <c r="I21" s="16">
        <f t="shared" ref="I21" si="47">IF(OR(H21-G21&lt;0,H21*24&gt;23,AND(H21&gt;0,G21=0),AND(G21&lt;&gt;0,G21*24&lt;6)),"Fehler",H21-G21)</f>
        <v>0</v>
      </c>
      <c r="J21" s="22"/>
      <c r="K21" s="22"/>
      <c r="L21" s="16">
        <f t="shared" ref="L21" si="48">IF(OR(K21-J21&lt;0,K21*24&gt;23,AND(K21&gt;0,J21=0),AND(J21&lt;&gt;0,J21*24&lt;6)),"Fehler",K21-J21)</f>
        <v>0</v>
      </c>
      <c r="M21" s="22"/>
      <c r="N21" s="22"/>
      <c r="O21" s="16">
        <f t="shared" ref="O21" si="49">IF(OR(N21-M21&lt;0,N21*24&gt;23,AND(N21&gt;0,M21=0),AND(M21&lt;&gt;0,M21*24&lt;6)),"Fehler",N21-M21)</f>
        <v>0</v>
      </c>
      <c r="P21" s="22"/>
      <c r="R21" s="35"/>
    </row>
    <row r="22" spans="1:18" x14ac:dyDescent="0.25">
      <c r="B22" s="5" t="s">
        <v>2</v>
      </c>
      <c r="C22" s="4">
        <v>17</v>
      </c>
      <c r="D22" s="21">
        <f t="shared" ref="D22" si="50">IF(P22&gt;0,P22,(I22+L22+O22))</f>
        <v>0</v>
      </c>
      <c r="E22" s="10" t="str">
        <f t="shared" ref="E22" si="51">IF(D22*24&gt;10,"F:&gt;10h","")</f>
        <v/>
      </c>
      <c r="F22" s="10"/>
      <c r="G22" s="22"/>
      <c r="H22" s="22"/>
      <c r="I22" s="16">
        <f>IF(OR(H22-G22&lt;0,H22*24&gt;23,AND(H22&gt;0,G22=0),AND(G22&lt;&gt;0,G22*24&lt;6)),"Fehler",H22-G22)</f>
        <v>0</v>
      </c>
      <c r="J22" s="22"/>
      <c r="K22" s="22"/>
      <c r="L22" s="16">
        <f>IF(OR(K22-J22&lt;0,K22*24&gt;23,AND(K22&gt;0,J22=0),AND(J22&lt;&gt;0,J22*24&lt;6)),"Fehler",K22-J22)</f>
        <v>0</v>
      </c>
      <c r="M22" s="22"/>
      <c r="N22" s="22"/>
      <c r="O22" s="16">
        <f>IF(OR(N22-M22&lt;0,N22*24&gt;23,AND(N22&gt;0,M22=0),AND(M22&lt;&gt;0,M22*24&lt;6)),"Fehler",N22-M22)</f>
        <v>0</v>
      </c>
      <c r="P22" s="22"/>
      <c r="R22" s="35"/>
    </row>
    <row r="23" spans="1:18" x14ac:dyDescent="0.25">
      <c r="B23" s="1" t="s">
        <v>3</v>
      </c>
      <c r="C23" s="2">
        <v>18</v>
      </c>
      <c r="D23" s="2"/>
      <c r="E23" s="9">
        <f>SUM(D17:D22)*24</f>
        <v>0</v>
      </c>
      <c r="F23" s="9"/>
      <c r="G23" s="19"/>
      <c r="H23" s="19"/>
      <c r="I23" s="17"/>
      <c r="J23" s="19"/>
      <c r="K23" s="19"/>
      <c r="L23" s="17"/>
      <c r="M23" s="19"/>
      <c r="N23" s="19"/>
      <c r="O23" s="17"/>
      <c r="P23" s="17"/>
      <c r="Q23" s="17"/>
      <c r="R23" s="17"/>
    </row>
    <row r="24" spans="1:18" x14ac:dyDescent="0.25">
      <c r="A24" s="45">
        <v>4</v>
      </c>
      <c r="B24" s="5" t="s">
        <v>4</v>
      </c>
      <c r="C24" s="4">
        <v>19</v>
      </c>
      <c r="D24" s="21">
        <f t="shared" ref="D24" si="52">IF(P24&gt;0,P24,(I24+L24+O24))</f>
        <v>0</v>
      </c>
      <c r="E24" s="10" t="str">
        <f t="shared" ref="E24" si="53">IF(D24*24&gt;10,"F:&gt;10h","")</f>
        <v/>
      </c>
      <c r="F24" s="10"/>
      <c r="G24" s="22"/>
      <c r="H24" s="22"/>
      <c r="I24" s="16">
        <f t="shared" ref="I24" si="54">IF(OR(H24-G24&lt;0,H24*24&gt;23,AND(H24&gt;0,G24=0),AND(G24&lt;&gt;0,G24*24&lt;6)),"Fehler",H24-G24)</f>
        <v>0</v>
      </c>
      <c r="J24" s="22"/>
      <c r="K24" s="22"/>
      <c r="L24" s="16">
        <f t="shared" ref="L24" si="55">IF(OR(K24-J24&lt;0,K24*24&gt;23,AND(K24&gt;0,J24=0),AND(J24&lt;&gt;0,J24*24&lt;6)),"Fehler",K24-J24)</f>
        <v>0</v>
      </c>
      <c r="M24" s="22"/>
      <c r="N24" s="22"/>
      <c r="O24" s="16">
        <f t="shared" ref="O24" si="56">IF(OR(N24-M24&lt;0,N24*24&gt;23,AND(N24&gt;0,M24=0),AND(M24&lt;&gt;0,M24*24&lt;6)),"Fehler",N24-M24)</f>
        <v>0</v>
      </c>
      <c r="P24" s="22"/>
      <c r="R24" s="35"/>
    </row>
    <row r="25" spans="1:18" x14ac:dyDescent="0.25">
      <c r="B25" s="5" t="s">
        <v>5</v>
      </c>
      <c r="C25" s="4">
        <v>20</v>
      </c>
      <c r="D25" s="21">
        <f t="shared" ref="D25:D26" si="57">IF(P25&gt;0,P25,(I25+L25+O25))</f>
        <v>0</v>
      </c>
      <c r="E25" s="10" t="str">
        <f t="shared" ref="E25:E26" si="58">IF(D25*24&gt;10,"F:&gt;10h","")</f>
        <v/>
      </c>
      <c r="F25" s="10"/>
      <c r="G25" s="22"/>
      <c r="H25" s="22"/>
      <c r="I25" s="16">
        <f t="shared" ref="I25:I26" si="59">IF(OR(H25-G25&lt;0,H25*24&gt;23,AND(H25&gt;0,G25=0),AND(G25&lt;&gt;0,G25*24&lt;6)),"Fehler",H25-G25)</f>
        <v>0</v>
      </c>
      <c r="J25" s="22"/>
      <c r="K25" s="22"/>
      <c r="L25" s="16">
        <f t="shared" ref="L25:L26" si="60">IF(OR(K25-J25&lt;0,K25*24&gt;23,AND(K25&gt;0,J25=0),AND(J25&lt;&gt;0,J25*24&lt;6)),"Fehler",K25-J25)</f>
        <v>0</v>
      </c>
      <c r="M25" s="22"/>
      <c r="N25" s="22"/>
      <c r="O25" s="16">
        <f t="shared" ref="O25:O26" si="61">IF(OR(N25-M25&lt;0,N25*24&gt;23,AND(N25&gt;0,M25=0),AND(M25&lt;&gt;0,M25*24&lt;6)),"Fehler",N25-M25)</f>
        <v>0</v>
      </c>
      <c r="P25" s="22"/>
      <c r="R25" s="35"/>
    </row>
    <row r="26" spans="1:18" x14ac:dyDescent="0.25">
      <c r="B26" s="5" t="s">
        <v>6</v>
      </c>
      <c r="C26" s="4">
        <v>21</v>
      </c>
      <c r="D26" s="21">
        <f t="shared" si="57"/>
        <v>0</v>
      </c>
      <c r="E26" s="10" t="str">
        <f t="shared" si="58"/>
        <v/>
      </c>
      <c r="F26" s="10"/>
      <c r="G26" s="22"/>
      <c r="H26" s="22"/>
      <c r="I26" s="16">
        <f t="shared" si="59"/>
        <v>0</v>
      </c>
      <c r="J26" s="22"/>
      <c r="K26" s="22"/>
      <c r="L26" s="16">
        <f t="shared" si="60"/>
        <v>0</v>
      </c>
      <c r="M26" s="22"/>
      <c r="N26" s="22"/>
      <c r="O26" s="16">
        <f t="shared" si="61"/>
        <v>0</v>
      </c>
      <c r="P26" s="22"/>
      <c r="R26" s="35"/>
    </row>
    <row r="27" spans="1:18" x14ac:dyDescent="0.25">
      <c r="B27" s="5" t="s">
        <v>0</v>
      </c>
      <c r="C27" s="4">
        <v>22</v>
      </c>
      <c r="D27" s="21">
        <f t="shared" ref="D27" si="62">IF(P27&gt;0,P27,(I27+L27+O27))</f>
        <v>0</v>
      </c>
      <c r="E27" s="10" t="str">
        <f t="shared" ref="E27" si="63">IF(D27*24&gt;10,"F:&gt;10h","")</f>
        <v/>
      </c>
      <c r="F27" s="10"/>
      <c r="G27" s="22"/>
      <c r="H27" s="22"/>
      <c r="I27" s="16">
        <f t="shared" ref="I27" si="64">IF(OR(H27-G27&lt;0,H27*24&gt;23,AND(H27&gt;0,G27=0),AND(G27&lt;&gt;0,G27*24&lt;6)),"Fehler",H27-G27)</f>
        <v>0</v>
      </c>
      <c r="J27" s="22"/>
      <c r="K27" s="22"/>
      <c r="L27" s="16">
        <f t="shared" ref="L27" si="65">IF(OR(K27-J27&lt;0,K27*24&gt;23,AND(K27&gt;0,J27=0),AND(J27&lt;&gt;0,J27*24&lt;6)),"Fehler",K27-J27)</f>
        <v>0</v>
      </c>
      <c r="M27" s="22"/>
      <c r="N27" s="22"/>
      <c r="O27" s="16">
        <f t="shared" ref="O27" si="66">IF(OR(N27-M27&lt;0,N27*24&gt;23,AND(N27&gt;0,M27=0),AND(M27&lt;&gt;0,M27*24&lt;6)),"Fehler",N27-M27)</f>
        <v>0</v>
      </c>
      <c r="P27" s="22"/>
      <c r="R27" s="35"/>
    </row>
    <row r="28" spans="1:18" x14ac:dyDescent="0.25">
      <c r="B28" s="5" t="s">
        <v>1</v>
      </c>
      <c r="C28" s="4">
        <v>23</v>
      </c>
      <c r="D28" s="21">
        <f t="shared" ref="D28" si="67">IF(P28&gt;0,P28,(I28+L28+O28))</f>
        <v>0</v>
      </c>
      <c r="E28" s="10" t="str">
        <f t="shared" ref="E28" si="68">IF(D28*24&gt;10,"F:&gt;10h","")</f>
        <v/>
      </c>
      <c r="F28" s="10"/>
      <c r="G28" s="22"/>
      <c r="H28" s="22"/>
      <c r="I28" s="16">
        <f t="shared" ref="I28" si="69">IF(OR(H28-G28&lt;0,H28*24&gt;23,AND(H28&gt;0,G28=0),AND(G28&lt;&gt;0,G28*24&lt;6)),"Fehler",H28-G28)</f>
        <v>0</v>
      </c>
      <c r="J28" s="22"/>
      <c r="K28" s="22"/>
      <c r="L28" s="16">
        <f t="shared" ref="L28" si="70">IF(OR(K28-J28&lt;0,K28*24&gt;23,AND(K28&gt;0,J28=0),AND(J28&lt;&gt;0,J28*24&lt;6)),"Fehler",K28-J28)</f>
        <v>0</v>
      </c>
      <c r="M28" s="22"/>
      <c r="N28" s="22"/>
      <c r="O28" s="16">
        <f t="shared" ref="O28" si="71">IF(OR(N28-M28&lt;0,N28*24&gt;23,AND(N28&gt;0,M28=0),AND(M28&lt;&gt;0,M28*24&lt;6)),"Fehler",N28-M28)</f>
        <v>0</v>
      </c>
      <c r="P28" s="22"/>
      <c r="R28" s="35"/>
    </row>
    <row r="29" spans="1:18" x14ac:dyDescent="0.25">
      <c r="B29" s="5" t="s">
        <v>2</v>
      </c>
      <c r="C29" s="4">
        <v>24</v>
      </c>
      <c r="D29" s="21">
        <f t="shared" ref="D29" si="72">IF(P29&gt;0,P29,(I29+L29+O29))</f>
        <v>0</v>
      </c>
      <c r="E29" s="10" t="str">
        <f t="shared" ref="E29" si="73">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5"/>
    </row>
    <row r="30" spans="1:18" x14ac:dyDescent="0.25">
      <c r="B30" s="1" t="s">
        <v>3</v>
      </c>
      <c r="C30" s="2">
        <v>25</v>
      </c>
      <c r="D30" s="2"/>
      <c r="E30" s="9">
        <f>SUM(D24:D29)*24</f>
        <v>0</v>
      </c>
      <c r="F30" s="9"/>
      <c r="G30" s="19"/>
      <c r="H30" s="19"/>
      <c r="I30" s="17"/>
      <c r="J30" s="19"/>
      <c r="K30" s="19"/>
      <c r="L30" s="17"/>
      <c r="M30" s="19"/>
      <c r="N30" s="19"/>
      <c r="O30" s="17"/>
      <c r="P30" s="17"/>
      <c r="Q30" s="17"/>
      <c r="R30" s="17"/>
    </row>
    <row r="31" spans="1:18" x14ac:dyDescent="0.25">
      <c r="A31" s="45">
        <v>5</v>
      </c>
      <c r="B31" s="5" t="s">
        <v>4</v>
      </c>
      <c r="C31" s="4">
        <v>26</v>
      </c>
      <c r="D31" s="21">
        <f t="shared" ref="D31" si="74">IF(P31&gt;0,P31,(I31+L31+O31))</f>
        <v>0</v>
      </c>
      <c r="E31" s="10" t="str">
        <f t="shared" ref="E31" si="75">IF(D31*24&gt;10,"F:&gt;10h","")</f>
        <v/>
      </c>
      <c r="F31" s="10"/>
      <c r="G31" s="22"/>
      <c r="H31" s="22"/>
      <c r="I31" s="16">
        <f t="shared" ref="I31" si="76">IF(OR(H31-G31&lt;0,H31*24&gt;23,AND(H31&gt;0,G31=0),AND(G31&lt;&gt;0,G31*24&lt;6)),"Fehler",H31-G31)</f>
        <v>0</v>
      </c>
      <c r="J31" s="22"/>
      <c r="K31" s="22"/>
      <c r="L31" s="16">
        <f t="shared" ref="L31" si="77">IF(OR(K31-J31&lt;0,K31*24&gt;23,AND(K31&gt;0,J31=0),AND(J31&lt;&gt;0,J31*24&lt;6)),"Fehler",K31-J31)</f>
        <v>0</v>
      </c>
      <c r="M31" s="22"/>
      <c r="N31" s="22"/>
      <c r="O31" s="16">
        <f t="shared" ref="O31" si="78">IF(OR(N31-M31&lt;0,N31*24&gt;23,AND(N31&gt;0,M31=0),AND(M31&lt;&gt;0,M31*24&lt;6)),"Fehler",N31-M31)</f>
        <v>0</v>
      </c>
      <c r="P31" s="22"/>
      <c r="R31" s="35"/>
    </row>
    <row r="32" spans="1:18" x14ac:dyDescent="0.25">
      <c r="B32" s="5" t="s">
        <v>5</v>
      </c>
      <c r="C32" s="4">
        <v>27</v>
      </c>
      <c r="D32" s="21">
        <f t="shared" ref="D32:D33" si="79">IF(P32&gt;0,P32,(I32+L32+O32))</f>
        <v>0</v>
      </c>
      <c r="E32" s="10" t="str">
        <f t="shared" ref="E32:E33" si="80">IF(D32*24&gt;10,"F:&gt;10h","")</f>
        <v/>
      </c>
      <c r="F32" s="10"/>
      <c r="G32" s="22"/>
      <c r="H32" s="22"/>
      <c r="I32" s="16">
        <f t="shared" ref="I32:I33" si="81">IF(OR(H32-G32&lt;0,H32*24&gt;23,AND(H32&gt;0,G32=0),AND(G32&lt;&gt;0,G32*24&lt;6)),"Fehler",H32-G32)</f>
        <v>0</v>
      </c>
      <c r="J32" s="22"/>
      <c r="K32" s="22"/>
      <c r="L32" s="16">
        <f t="shared" ref="L32:L33" si="82">IF(OR(K32-J32&lt;0,K32*24&gt;23,AND(K32&gt;0,J32=0),AND(J32&lt;&gt;0,J32*24&lt;6)),"Fehler",K32-J32)</f>
        <v>0</v>
      </c>
      <c r="M32" s="22"/>
      <c r="N32" s="22"/>
      <c r="O32" s="16">
        <f t="shared" ref="O32:O33" si="83">IF(OR(N32-M32&lt;0,N32*24&gt;23,AND(N32&gt;0,M32=0),AND(M32&lt;&gt;0,M32*24&lt;6)),"Fehler",N32-M32)</f>
        <v>0</v>
      </c>
      <c r="P32" s="22"/>
      <c r="R32" s="35"/>
    </row>
    <row r="33" spans="2:18" x14ac:dyDescent="0.25">
      <c r="B33" s="5" t="s">
        <v>6</v>
      </c>
      <c r="C33" s="4">
        <v>28</v>
      </c>
      <c r="D33" s="21">
        <f t="shared" si="79"/>
        <v>0</v>
      </c>
      <c r="E33" s="10" t="str">
        <f t="shared" si="80"/>
        <v/>
      </c>
      <c r="F33" s="10"/>
      <c r="G33" s="22"/>
      <c r="H33" s="22"/>
      <c r="I33" s="16">
        <f t="shared" si="81"/>
        <v>0</v>
      </c>
      <c r="J33" s="22"/>
      <c r="K33" s="22"/>
      <c r="L33" s="16">
        <f t="shared" si="82"/>
        <v>0</v>
      </c>
      <c r="M33" s="22"/>
      <c r="N33" s="22"/>
      <c r="O33" s="16">
        <f t="shared" si="83"/>
        <v>0</v>
      </c>
      <c r="P33" s="22"/>
      <c r="R33" s="35"/>
    </row>
    <row r="34" spans="2:18" x14ac:dyDescent="0.25">
      <c r="B34" s="5" t="s">
        <v>0</v>
      </c>
      <c r="C34" s="4">
        <v>29</v>
      </c>
      <c r="D34" s="21">
        <f t="shared" ref="D34" si="84">IF(P34&gt;0,P34,(I34+L34+O34))</f>
        <v>0</v>
      </c>
      <c r="E34" s="10" t="str">
        <f t="shared" ref="E34" si="85">IF(D34*24&gt;10,"F:&gt;10h","")</f>
        <v/>
      </c>
      <c r="F34" s="10"/>
      <c r="G34" s="22"/>
      <c r="H34" s="22"/>
      <c r="I34" s="16">
        <f t="shared" ref="I34" si="86">IF(OR(H34-G34&lt;0,H34*24&gt;23,AND(H34&gt;0,G34=0),AND(G34&lt;&gt;0,G34*24&lt;6)),"Fehler",H34-G34)</f>
        <v>0</v>
      </c>
      <c r="J34" s="22"/>
      <c r="K34" s="22"/>
      <c r="L34" s="16">
        <f t="shared" ref="L34" si="87">IF(OR(K34-J34&lt;0,K34*24&gt;23,AND(K34&gt;0,J34=0),AND(J34&lt;&gt;0,J34*24&lt;6)),"Fehler",K34-J34)</f>
        <v>0</v>
      </c>
      <c r="M34" s="22"/>
      <c r="N34" s="22"/>
      <c r="O34" s="16">
        <f t="shared" ref="O34" si="88">IF(OR(N34-M34&lt;0,N34*24&gt;23,AND(N34&gt;0,M34=0),AND(M34&lt;&gt;0,M34*24&lt;6)),"Fehler",N34-M34)</f>
        <v>0</v>
      </c>
      <c r="P34" s="22"/>
      <c r="R34" s="35"/>
    </row>
    <row r="35" spans="2:18" x14ac:dyDescent="0.25">
      <c r="B35" s="5" t="s">
        <v>1</v>
      </c>
      <c r="C35" s="4">
        <v>30</v>
      </c>
      <c r="D35" s="21">
        <f t="shared" ref="D35" si="89">IF(P35&gt;0,P35,(I35+L35+O35))</f>
        <v>0</v>
      </c>
      <c r="E35" s="10" t="str">
        <f t="shared" ref="E35" si="90">IF(D35*24&gt;10,"F:&gt;10h","")</f>
        <v/>
      </c>
      <c r="F35" s="10"/>
      <c r="G35" s="22"/>
      <c r="H35" s="22"/>
      <c r="I35" s="16">
        <f t="shared" ref="I35" si="91">IF(OR(H35-G35&lt;0,H35*24&gt;23,AND(H35&gt;0,G35=0),AND(G35&lt;&gt;0,G35*24&lt;6)),"Fehler",H35-G35)</f>
        <v>0</v>
      </c>
      <c r="J35" s="22"/>
      <c r="K35" s="22"/>
      <c r="L35" s="16">
        <f t="shared" ref="L35" si="92">IF(OR(K35-J35&lt;0,K35*24&gt;23,AND(K35&gt;0,J35=0),AND(J35&lt;&gt;0,J35*24&lt;6)),"Fehler",K35-J35)</f>
        <v>0</v>
      </c>
      <c r="M35" s="22"/>
      <c r="N35" s="22"/>
      <c r="O35" s="16">
        <f t="shared" ref="O35" si="93">IF(OR(N35-M35&lt;0,N35*24&gt;23,AND(N35&gt;0,M35=0),AND(M35&lt;&gt;0,M35*24&lt;6)),"Fehler",N35-M35)</f>
        <v>0</v>
      </c>
      <c r="P35" s="22"/>
      <c r="R35" s="35"/>
    </row>
    <row r="36" spans="2:18" x14ac:dyDescent="0.25">
      <c r="B36" s="5" t="s">
        <v>2</v>
      </c>
      <c r="C36" s="4">
        <v>31</v>
      </c>
      <c r="D36" s="21">
        <f t="shared" ref="D36" si="94">IF(P36&gt;0,P36,(I36+L36+O36))</f>
        <v>0</v>
      </c>
      <c r="E36" s="10" t="str">
        <f t="shared" ref="E36" si="95">IF(D36*24&gt;10,"F:&gt;10h","")</f>
        <v/>
      </c>
      <c r="F36" s="10"/>
      <c r="G36" s="22"/>
      <c r="H36" s="22"/>
      <c r="I36" s="16">
        <f t="shared" ref="I36" si="96">IF(OR(H36-G36&lt;0,H36*24&gt;23,AND(H36&gt;0,G36=0),AND(G36&lt;&gt;0,G36*24&lt;6)),"Fehler",H36-G36)</f>
        <v>0</v>
      </c>
      <c r="J36" s="22"/>
      <c r="K36" s="22"/>
      <c r="L36" s="16">
        <f t="shared" ref="L36" si="97">IF(OR(K36-J36&lt;0,K36*24&gt;23,AND(K36&gt;0,J36=0),AND(J36&lt;&gt;0,J36*24&lt;6)),"Fehler",K36-J36)</f>
        <v>0</v>
      </c>
      <c r="M36" s="22"/>
      <c r="N36" s="22"/>
      <c r="O36" s="16">
        <f t="shared" ref="O36" si="98">IF(OR(N36-M36&lt;0,N36*24&gt;23,AND(N36&gt;0,M36=0),AND(M36&lt;&gt;0,M36*24&lt;6)),"Fehler",N36-M36)</f>
        <v>0</v>
      </c>
      <c r="P36" s="22"/>
      <c r="R36" s="35"/>
    </row>
    <row r="37" spans="2:18" x14ac:dyDescent="0.25">
      <c r="B37" s="1"/>
      <c r="C37" s="2"/>
      <c r="D37" s="2"/>
      <c r="E37" s="9">
        <f>SUM(D31:D36)*24</f>
        <v>0</v>
      </c>
      <c r="F37" s="9"/>
      <c r="G37" s="19"/>
      <c r="H37" s="19"/>
      <c r="I37" s="17"/>
      <c r="J37" s="19"/>
      <c r="K37" s="19"/>
      <c r="L37" s="17"/>
      <c r="M37" s="19"/>
      <c r="N37" s="19"/>
      <c r="O37" s="17"/>
      <c r="P37" s="17"/>
      <c r="Q37" s="17"/>
      <c r="R37" s="17"/>
    </row>
  </sheetData>
  <sheetProtection algorithmName="SHA-512" hashValue="bIZy4K/Vh4EpIFfA/dw2AdRtpk9B3g6hZjt8s/pQvpNoKzlhveQFTuCIkjaZ6Phe19mXMew71SCwyfDUSUmf7g==" saltValue="lP6FBjAEByXfdl0jsb+U0A==" spinCount="100000" sheet="1" objects="1" scenarios="1" selectLockedCells="1"/>
  <phoneticPr fontId="11" type="noConversion"/>
  <conditionalFormatting sqref="D7:D8">
    <cfRule type="cellIs" dxfId="790" priority="567" operator="greaterThan">
      <formula>0.333333333333333</formula>
    </cfRule>
    <cfRule type="cellIs" dxfId="789" priority="566" operator="greaterThan">
      <formula>0.416666666666667</formula>
    </cfRule>
    <cfRule type="cellIs" dxfId="788" priority="565" operator="equal">
      <formula>0</formula>
    </cfRule>
    <cfRule type="cellIs" dxfId="787" priority="563" operator="greaterThan">
      <formula>0.416666666666667</formula>
    </cfRule>
    <cfRule type="cellIs" dxfId="786" priority="564" operator="greaterThan">
      <formula>0.333333333333333</formula>
    </cfRule>
  </conditionalFormatting>
  <conditionalFormatting sqref="D10:D15">
    <cfRule type="cellIs" dxfId="785" priority="165" operator="equal">
      <formula>0</formula>
    </cfRule>
    <cfRule type="cellIs" dxfId="784" priority="167" operator="greaterThan">
      <formula>0.333333333333333</formula>
    </cfRule>
    <cfRule type="cellIs" dxfId="783" priority="166" operator="greaterThan">
      <formula>0.416666666666667</formula>
    </cfRule>
    <cfRule type="cellIs" dxfId="782" priority="552" operator="greaterThan">
      <formula>0.333333333333333</formula>
    </cfRule>
    <cfRule type="cellIs" dxfId="781" priority="551" operator="greaterThan">
      <formula>0.416666666666667</formula>
    </cfRule>
  </conditionalFormatting>
  <conditionalFormatting sqref="D17:D21">
    <cfRule type="cellIs" dxfId="780" priority="71" operator="greaterThan">
      <formula>0.333333333333333</formula>
    </cfRule>
    <cfRule type="cellIs" dxfId="779" priority="70" operator="greaterThan">
      <formula>0.416666666666667</formula>
    </cfRule>
  </conditionalFormatting>
  <conditionalFormatting sqref="D17:D22">
    <cfRule type="cellIs" dxfId="778" priority="72" operator="equal">
      <formula>0</formula>
    </cfRule>
    <cfRule type="cellIs" dxfId="777" priority="74" operator="greaterThan">
      <formula>0.333333333333333</formula>
    </cfRule>
    <cfRule type="cellIs" dxfId="776" priority="73" operator="greaterThan">
      <formula>0.416666666666667</formula>
    </cfRule>
  </conditionalFormatting>
  <conditionalFormatting sqref="D22">
    <cfRule type="cellIs" dxfId="775" priority="537" operator="greaterThan">
      <formula>0.333333333333333</formula>
    </cfRule>
    <cfRule type="cellIs" dxfId="774" priority="536" operator="greaterThan">
      <formula>0.416666666666667</formula>
    </cfRule>
  </conditionalFormatting>
  <conditionalFormatting sqref="D24:D28">
    <cfRule type="cellIs" dxfId="773" priority="52" operator="greaterThan">
      <formula>0.416666666666667</formula>
    </cfRule>
    <cfRule type="cellIs" dxfId="772" priority="53" operator="greaterThan">
      <formula>0.333333333333333</formula>
    </cfRule>
  </conditionalFormatting>
  <conditionalFormatting sqref="D24:D29">
    <cfRule type="cellIs" dxfId="771" priority="54" operator="equal">
      <formula>0</formula>
    </cfRule>
    <cfRule type="cellIs" dxfId="770" priority="55" operator="greaterThan">
      <formula>0.416666666666667</formula>
    </cfRule>
    <cfRule type="cellIs" dxfId="769" priority="56" operator="greaterThan">
      <formula>0.333333333333333</formula>
    </cfRule>
  </conditionalFormatting>
  <conditionalFormatting sqref="D29">
    <cfRule type="cellIs" dxfId="768" priority="522" operator="greaterThan">
      <formula>0.333333333333333</formula>
    </cfRule>
    <cfRule type="cellIs" dxfId="767" priority="521" operator="greaterThan">
      <formula>0.416666666666667</formula>
    </cfRule>
  </conditionalFormatting>
  <conditionalFormatting sqref="D31:D36">
    <cfRule type="cellIs" dxfId="766" priority="23" operator="greaterThan">
      <formula>0.333333333333333</formula>
    </cfRule>
    <cfRule type="cellIs" dxfId="765" priority="22" operator="greaterThan">
      <formula>0.416666666666667</formula>
    </cfRule>
    <cfRule type="cellIs" dxfId="764" priority="24" operator="equal">
      <formula>0</formula>
    </cfRule>
    <cfRule type="cellIs" dxfId="763" priority="25" operator="greaterThan">
      <formula>0.416666666666667</formula>
    </cfRule>
    <cfRule type="cellIs" dxfId="762" priority="26" operator="greaterThan">
      <formula>0.333333333333333</formula>
    </cfRule>
  </conditionalFormatting>
  <conditionalFormatting sqref="E2:E3">
    <cfRule type="cellIs" dxfId="761" priority="600" operator="equal">
      <formula>0</formula>
    </cfRule>
  </conditionalFormatting>
  <conditionalFormatting sqref="E3 F4:F5">
    <cfRule type="cellIs" dxfId="760" priority="896" operator="lessThan">
      <formula>0</formula>
    </cfRule>
    <cfRule type="cellIs" dxfId="759" priority="895" operator="greaterThan">
      <formula>0</formula>
    </cfRule>
  </conditionalFormatting>
  <conditionalFormatting sqref="E7:F8">
    <cfRule type="containsText" dxfId="758" priority="577" operator="containsText" text="F:&gt;10h">
      <formula>NOT(ISERROR(SEARCH("F:&gt;10h",E7)))</formula>
    </cfRule>
  </conditionalFormatting>
  <conditionalFormatting sqref="E10:F15">
    <cfRule type="containsText" dxfId="757" priority="168" operator="containsText" text="F:&gt;10h">
      <formula>NOT(ISERROR(SEARCH("F:&gt;10h",E10)))</formula>
    </cfRule>
  </conditionalFormatting>
  <conditionalFormatting sqref="E17:F22">
    <cfRule type="containsText" dxfId="756" priority="75" operator="containsText" text="F:&gt;10h">
      <formula>NOT(ISERROR(SEARCH("F:&gt;10h",E17)))</formula>
    </cfRule>
  </conditionalFormatting>
  <conditionalFormatting sqref="E24:F29">
    <cfRule type="containsText" dxfId="755" priority="57" operator="containsText" text="F:&gt;10h">
      <formula>NOT(ISERROR(SEARCH("F:&gt;10h",E24)))</formula>
    </cfRule>
  </conditionalFormatting>
  <conditionalFormatting sqref="E31:F36">
    <cfRule type="containsText" dxfId="754" priority="27" operator="containsText" text="F:&gt;10h">
      <formula>NOT(ISERROR(SEARCH("F:&gt;10h",E31)))</formula>
    </cfRule>
  </conditionalFormatting>
  <conditionalFormatting sqref="F4:F5">
    <cfRule type="cellIs" dxfId="753" priority="894" operator="equal">
      <formula>0</formula>
    </cfRule>
  </conditionalFormatting>
  <conditionalFormatting sqref="I7:I8">
    <cfRule type="cellIs" dxfId="752" priority="355" operator="equal">
      <formula>"Fehler"</formula>
    </cfRule>
    <cfRule type="cellIs" dxfId="751" priority="357" operator="equal">
      <formula>0</formula>
    </cfRule>
    <cfRule type="cellIs" dxfId="750" priority="356" operator="greaterThan">
      <formula>0</formula>
    </cfRule>
  </conditionalFormatting>
  <conditionalFormatting sqref="I10:I15">
    <cfRule type="cellIs" dxfId="749" priority="161" operator="greaterThan">
      <formula>0</formula>
    </cfRule>
    <cfRule type="cellIs" dxfId="748" priority="162" operator="equal">
      <formula>0</formula>
    </cfRule>
    <cfRule type="cellIs" dxfId="747" priority="160" operator="equal">
      <formula>"Fehler"</formula>
    </cfRule>
  </conditionalFormatting>
  <conditionalFormatting sqref="I17:I22">
    <cfRule type="cellIs" dxfId="746" priority="69" operator="equal">
      <formula>0</formula>
    </cfRule>
    <cfRule type="cellIs" dxfId="745" priority="68" operator="greaterThan">
      <formula>0</formula>
    </cfRule>
    <cfRule type="cellIs" dxfId="744" priority="67" operator="equal">
      <formula>"Fehler"</formula>
    </cfRule>
  </conditionalFormatting>
  <conditionalFormatting sqref="I24:I29">
    <cfRule type="cellIs" dxfId="743" priority="49" operator="equal">
      <formula>"Fehler"</formula>
    </cfRule>
    <cfRule type="cellIs" dxfId="742" priority="50" operator="greaterThan">
      <formula>0</formula>
    </cfRule>
    <cfRule type="cellIs" dxfId="741" priority="51" operator="equal">
      <formula>0</formula>
    </cfRule>
  </conditionalFormatting>
  <conditionalFormatting sqref="I31:I36">
    <cfRule type="cellIs" dxfId="740" priority="19" operator="equal">
      <formula>"Fehler"</formula>
    </cfRule>
    <cfRule type="cellIs" dxfId="739" priority="20" operator="greaterThan">
      <formula>0</formula>
    </cfRule>
    <cfRule type="cellIs" dxfId="738" priority="21" operator="equal">
      <formula>0</formula>
    </cfRule>
  </conditionalFormatting>
  <conditionalFormatting sqref="L7:L8">
    <cfRule type="cellIs" dxfId="737" priority="349" operator="equal">
      <formula>"Fehler"</formula>
    </cfRule>
    <cfRule type="cellIs" dxfId="736" priority="350" operator="greaterThan">
      <formula>0</formula>
    </cfRule>
    <cfRule type="cellIs" dxfId="735" priority="351" operator="equal">
      <formula>0</formula>
    </cfRule>
  </conditionalFormatting>
  <conditionalFormatting sqref="L10:L15">
    <cfRule type="cellIs" dxfId="734" priority="157" operator="equal">
      <formula>"Fehler"</formula>
    </cfRule>
    <cfRule type="cellIs" dxfId="733" priority="158" operator="greaterThan">
      <formula>0</formula>
    </cfRule>
    <cfRule type="cellIs" dxfId="732" priority="159" operator="equal">
      <formula>0</formula>
    </cfRule>
  </conditionalFormatting>
  <conditionalFormatting sqref="L17:L22">
    <cfRule type="cellIs" dxfId="731" priority="66" operator="equal">
      <formula>0</formula>
    </cfRule>
    <cfRule type="cellIs" dxfId="730" priority="65" operator="greaterThan">
      <formula>0</formula>
    </cfRule>
    <cfRule type="cellIs" dxfId="729" priority="64" operator="equal">
      <formula>"Fehler"</formula>
    </cfRule>
  </conditionalFormatting>
  <conditionalFormatting sqref="L24:L29">
    <cfRule type="cellIs" dxfId="728" priority="48" operator="equal">
      <formula>0</formula>
    </cfRule>
    <cfRule type="cellIs" dxfId="727" priority="47" operator="greaterThan">
      <formula>0</formula>
    </cfRule>
    <cfRule type="cellIs" dxfId="726" priority="46" operator="equal">
      <formula>"Fehler"</formula>
    </cfRule>
  </conditionalFormatting>
  <conditionalFormatting sqref="L31:L36">
    <cfRule type="cellIs" dxfId="725" priority="18" operator="equal">
      <formula>0</formula>
    </cfRule>
    <cfRule type="cellIs" dxfId="724" priority="17" operator="greaterThan">
      <formula>0</formula>
    </cfRule>
    <cfRule type="cellIs" dxfId="723" priority="16" operator="equal">
      <formula>"Fehler"</formula>
    </cfRule>
  </conditionalFormatting>
  <conditionalFormatting sqref="O7:O8">
    <cfRule type="cellIs" dxfId="722" priority="340" operator="equal">
      <formula>"Fehler"</formula>
    </cfRule>
    <cfRule type="cellIs" dxfId="721" priority="341" operator="greaterThan">
      <formula>0</formula>
    </cfRule>
    <cfRule type="cellIs" dxfId="720" priority="342" operator="equal">
      <formula>0</formula>
    </cfRule>
  </conditionalFormatting>
  <conditionalFormatting sqref="O10:O15">
    <cfRule type="cellIs" dxfId="719" priority="154" operator="equal">
      <formula>"Fehler"</formula>
    </cfRule>
    <cfRule type="cellIs" dxfId="718" priority="155" operator="greaterThan">
      <formula>0</formula>
    </cfRule>
    <cfRule type="cellIs" dxfId="717" priority="156" operator="equal">
      <formula>0</formula>
    </cfRule>
  </conditionalFormatting>
  <conditionalFormatting sqref="O17:O22">
    <cfRule type="cellIs" dxfId="716" priority="63" operator="equal">
      <formula>0</formula>
    </cfRule>
    <cfRule type="cellIs" dxfId="715" priority="62" operator="greaterThan">
      <formula>0</formula>
    </cfRule>
    <cfRule type="cellIs" dxfId="714" priority="61" operator="equal">
      <formula>"Fehler"</formula>
    </cfRule>
  </conditionalFormatting>
  <conditionalFormatting sqref="O24:O29">
    <cfRule type="cellIs" dxfId="713" priority="45" operator="equal">
      <formula>0</formula>
    </cfRule>
    <cfRule type="cellIs" dxfId="712" priority="44" operator="greaterThan">
      <formula>0</formula>
    </cfRule>
    <cfRule type="cellIs" dxfId="711" priority="43" operator="equal">
      <formula>"Fehler"</formula>
    </cfRule>
  </conditionalFormatting>
  <conditionalFormatting sqref="O31:O36">
    <cfRule type="cellIs" dxfId="710" priority="15" operator="equal">
      <formula>0</formula>
    </cfRule>
    <cfRule type="cellIs" dxfId="709" priority="14" operator="greaterThan">
      <formula>0</formula>
    </cfRule>
    <cfRule type="cellIs" dxfId="708" priority="13" operator="equal">
      <formula>"Fehler"</formula>
    </cfRule>
  </conditionalFormatting>
  <conditionalFormatting sqref="R2">
    <cfRule type="cellIs" dxfId="707" priority="515" operator="notEqual">
      <formula>""""""</formula>
    </cfRule>
  </conditionalFormatting>
  <dataValidations disablePrompts="1" count="1">
    <dataValidation allowBlank="1" showInputMessage="1" showErrorMessage="1" promptTitle="Hinweis" prompt="zu Eintragungen in Zelle P2 siehe Deckblatt" sqref="P2" xr:uid="{290702F1-01E5-4FFF-9746-D4E27298F1F9}"/>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860" operator="equal" id="{7311C70D-9012-4801-A11C-3B5EBABA8EAE}">
            <xm:f>-B4*Stundennachweis!C10</xm:f>
            <x14:dxf>
              <font>
                <color theme="0"/>
              </font>
            </x14:dxf>
          </x14:cfRule>
          <xm:sqref>E3 F4:F5</xm:sqref>
        </x14:conditionalFormatting>
        <x14:conditionalFormatting xmlns:xm="http://schemas.microsoft.com/office/excel/2006/main">
          <x14:cfRule type="cellIs" priority="102" operator="greaterThan" id="{CDB712A9-5638-407C-935B-DED05A368AFD}">
            <xm:f>Stundennachweis!$C$10</xm:f>
            <x14:dxf>
              <font>
                <b/>
                <i/>
                <color rgb="FF00B050"/>
              </font>
            </x14:dxf>
          </x14:cfRule>
          <x14:cfRule type="cellIs" priority="101" operator="lessThan" id="{B7BC2101-02E4-410C-9EF1-DBA7376E6303}">
            <xm:f>Stundennachweis!$C$10</xm:f>
            <x14:dxf>
              <font>
                <b val="0"/>
                <i/>
                <color rgb="FFFF0000"/>
              </font>
            </x14:dxf>
          </x14:cfRule>
          <x14:cfRule type="cellIs" priority="100" operator="equal" id="{553FE8EE-C358-4B97-B741-BF7EF320BAD9}">
            <xm:f>Stundennachweis!$C$10</xm:f>
            <x14:dxf>
              <font>
                <b/>
                <i val="0"/>
                <color rgb="FF00B050"/>
              </font>
            </x14:dxf>
          </x14:cfRule>
          <xm:sqref>E6:F6</xm:sqref>
        </x14:conditionalFormatting>
        <x14:conditionalFormatting xmlns:xm="http://schemas.microsoft.com/office/excel/2006/main">
          <x14:cfRule type="cellIs" priority="81" operator="greaterThan" id="{3175E9BC-D776-425B-AF3F-E1E747BB3C31}">
            <xm:f>Stundennachweis!$C$10</xm:f>
            <x14:dxf>
              <font>
                <b/>
                <i/>
                <color rgb="FF00B050"/>
              </font>
            </x14:dxf>
          </x14:cfRule>
          <x14:cfRule type="cellIs" priority="80" operator="lessThan" id="{DDE448C5-1C03-403A-8ACC-439484A1DB3C}">
            <xm:f>Stundennachweis!$C$10</xm:f>
            <x14:dxf>
              <font>
                <b val="0"/>
                <i/>
                <color rgb="FFFF0000"/>
              </font>
            </x14:dxf>
          </x14:cfRule>
          <x14:cfRule type="cellIs" priority="79" operator="equal" id="{5D36F600-88F0-46B4-857C-8330BE8B2F2E}">
            <xm:f>Stundennachweis!$C$10</xm:f>
            <x14:dxf>
              <font>
                <b/>
                <i val="0"/>
                <color rgb="FF00B050"/>
              </font>
            </x14:dxf>
          </x14:cfRule>
          <xm:sqref>E9:F9</xm:sqref>
        </x14:conditionalFormatting>
        <x14:conditionalFormatting xmlns:xm="http://schemas.microsoft.com/office/excel/2006/main">
          <x14:cfRule type="cellIs" priority="78" operator="greaterThan" id="{25425CCB-54CE-4BEF-A1C4-B96697B3FBED}">
            <xm:f>Stundennachweis!$C$10</xm:f>
            <x14:dxf>
              <font>
                <b/>
                <i/>
                <color rgb="FF00B050"/>
              </font>
            </x14:dxf>
          </x14:cfRule>
          <x14:cfRule type="cellIs" priority="77" operator="lessThan" id="{30536852-AE92-4688-B738-4BA9D7703BD3}">
            <xm:f>Stundennachweis!$C$10</xm:f>
            <x14:dxf>
              <font>
                <b val="0"/>
                <i/>
                <color rgb="FFFF0000"/>
              </font>
            </x14:dxf>
          </x14:cfRule>
          <x14:cfRule type="cellIs" priority="76" operator="equal" id="{EC26CAA7-C49D-4B11-B87E-4FE664EAF266}">
            <xm:f>Stundennachweis!$C$10</xm:f>
            <x14:dxf>
              <font>
                <b/>
                <i val="0"/>
                <color rgb="FF00B050"/>
              </font>
            </x14:dxf>
          </x14:cfRule>
          <xm:sqref>E16:F16</xm:sqref>
        </x14:conditionalFormatting>
        <x14:conditionalFormatting xmlns:xm="http://schemas.microsoft.com/office/excel/2006/main">
          <x14:cfRule type="cellIs" priority="58" operator="equal" id="{BE856BB3-4254-4751-9DCD-F3FB8FA39905}">
            <xm:f>Stundennachweis!$C$10</xm:f>
            <x14:dxf>
              <font>
                <b/>
                <i val="0"/>
                <color rgb="FF00B050"/>
              </font>
            </x14:dxf>
          </x14:cfRule>
          <x14:cfRule type="cellIs" priority="59" operator="lessThan" id="{1274A546-4638-41B5-9882-F958FFDEF05B}">
            <xm:f>Stundennachweis!$C$10</xm:f>
            <x14:dxf>
              <font>
                <b val="0"/>
                <i/>
                <color rgb="FFFF0000"/>
              </font>
            </x14:dxf>
          </x14:cfRule>
          <x14:cfRule type="cellIs" priority="60" operator="greaterThan" id="{D119BED0-27D9-4FAB-99A2-E24EDC3C29A2}">
            <xm:f>Stundennachweis!$C$10</xm:f>
            <x14:dxf>
              <font>
                <b/>
                <i/>
                <color rgb="FF00B050"/>
              </font>
            </x14:dxf>
          </x14:cfRule>
          <xm:sqref>E23:F23</xm:sqref>
        </x14:conditionalFormatting>
        <x14:conditionalFormatting xmlns:xm="http://schemas.microsoft.com/office/excel/2006/main">
          <x14:cfRule type="cellIs" priority="10" operator="equal" id="{81A1B632-DA36-4EC2-B9D7-7D6CADE1DC86}">
            <xm:f>Stundennachweis!$C$10</xm:f>
            <x14:dxf>
              <font>
                <b/>
                <i val="0"/>
                <color rgb="FF00B050"/>
              </font>
            </x14:dxf>
          </x14:cfRule>
          <x14:cfRule type="cellIs" priority="12" operator="greaterThan" id="{7E3A72FE-623E-4D35-A5C5-31DD729EA3E0}">
            <xm:f>Stundennachweis!$C$10</xm:f>
            <x14:dxf>
              <font>
                <b/>
                <i/>
                <color rgb="FF00B050"/>
              </font>
            </x14:dxf>
          </x14:cfRule>
          <x14:cfRule type="cellIs" priority="11" operator="lessThan" id="{8CCEAE4A-8744-4157-AF07-B693648408B0}">
            <xm:f>Stundennachweis!$C$10</xm:f>
            <x14:dxf>
              <font>
                <b val="0"/>
                <i/>
                <color rgb="FFFF0000"/>
              </font>
            </x14:dxf>
          </x14:cfRule>
          <xm:sqref>E30:F30</xm:sqref>
        </x14:conditionalFormatting>
        <x14:conditionalFormatting xmlns:xm="http://schemas.microsoft.com/office/excel/2006/main">
          <x14:cfRule type="cellIs" priority="2" operator="lessThan" id="{17C9A061-3765-4A4D-9543-0ABAA3DA40D7}">
            <xm:f>Stundennachweis!$C$10</xm:f>
            <x14:dxf>
              <font>
                <b val="0"/>
                <i/>
                <color rgb="FFFF0000"/>
              </font>
            </x14:dxf>
          </x14:cfRule>
          <x14:cfRule type="cellIs" priority="3" operator="greaterThan" id="{F6B3581E-ADD2-4257-B678-259117D0C429}">
            <xm:f>Stundennachweis!$C$10</xm:f>
            <x14:dxf>
              <font>
                <b/>
                <i/>
                <color rgb="FF00B050"/>
              </font>
            </x14:dxf>
          </x14:cfRule>
          <x14:cfRule type="cellIs" priority="1" operator="equal" id="{32B97917-1AD7-4B42-AE23-EDF3135C1DAD}">
            <xm:f>Stundennachweis!$C$10</xm:f>
            <x14:dxf>
              <font>
                <b/>
                <i val="0"/>
                <color rgb="FF00B050"/>
              </font>
            </x14:dxf>
          </x14:cfRule>
          <xm:sqref>E37:F37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R34"/>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ZIM/VIT v1</v>
      </c>
    </row>
    <row r="2" spans="1:18" s="8" customFormat="1" x14ac:dyDescent="0.25">
      <c r="A2" s="46"/>
      <c r="B2" s="7" t="s">
        <v>11</v>
      </c>
      <c r="D2" s="33" t="str">
        <f>IF(E3&gt;(B4*Stundennachweis!C10/2),"&gt;150%!"," ")</f>
        <v xml:space="preserve"> </v>
      </c>
      <c r="E2" s="11">
        <f>E13+E20+E27+E34+P2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2026</v>
      </c>
      <c r="E3" s="13">
        <f>E2-(B4*Stundennachweis!C10)</f>
        <v>0</v>
      </c>
      <c r="F3" s="11"/>
      <c r="G3" s="18"/>
      <c r="H3" s="18"/>
      <c r="I3" s="14"/>
      <c r="J3" s="18"/>
      <c r="K3" s="18"/>
      <c r="L3" s="14"/>
      <c r="M3" s="18"/>
      <c r="N3" s="18"/>
      <c r="O3" s="14"/>
    </row>
    <row r="4" spans="1:18" x14ac:dyDescent="0.25">
      <c r="B4" s="43">
        <v>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1" t="s">
        <v>3</v>
      </c>
      <c r="C6" s="2">
        <v>1</v>
      </c>
      <c r="D6" s="2"/>
      <c r="E6" s="9"/>
      <c r="F6" s="9"/>
      <c r="G6" s="19"/>
      <c r="H6" s="19"/>
      <c r="I6" s="17"/>
      <c r="J6" s="19"/>
      <c r="K6" s="19"/>
      <c r="L6" s="17"/>
      <c r="M6" s="19"/>
      <c r="N6" s="19"/>
      <c r="O6" s="17"/>
      <c r="P6" s="17"/>
      <c r="Q6" s="17"/>
      <c r="R6" s="17"/>
    </row>
    <row r="7" spans="1:18" x14ac:dyDescent="0.25">
      <c r="A7" s="45">
        <v>6</v>
      </c>
      <c r="B7" s="5" t="s">
        <v>4</v>
      </c>
      <c r="C7" s="4">
        <v>2</v>
      </c>
      <c r="D7" s="21">
        <f t="shared" ref="D7" si="0">IF(P7&gt;0,P7,(I7+L7+O7))</f>
        <v>0</v>
      </c>
      <c r="E7" s="10" t="str">
        <f t="shared" ref="E7" si="1">IF(D7*24&gt;10,"F:&gt;10h","")</f>
        <v/>
      </c>
      <c r="F7" s="10"/>
      <c r="G7" s="22"/>
      <c r="H7" s="22"/>
      <c r="I7" s="16">
        <f t="shared" ref="I7" si="2">IF(OR(H7-G7&lt;0,H7*24&gt;23,AND(H7&gt;0,G7=0),AND(G7&lt;&gt;0,G7*24&lt;6)),"Fehler",H7-G7)</f>
        <v>0</v>
      </c>
      <c r="J7" s="22"/>
      <c r="K7" s="22"/>
      <c r="L7" s="16">
        <f t="shared" ref="L7" si="3">IF(OR(K7-J7&lt;0,K7*24&gt;23,AND(K7&gt;0,J7=0),AND(J7&lt;&gt;0,J7*24&lt;6)),"Fehler",K7-J7)</f>
        <v>0</v>
      </c>
      <c r="M7" s="22"/>
      <c r="N7" s="22"/>
      <c r="O7" s="16">
        <f t="shared" ref="O7" si="4">IF(OR(N7-M7&lt;0,N7*24&gt;23,AND(N7&gt;0,M7=0),AND(M7&lt;&gt;0,M7*24&lt;6)),"Fehler",N7-M7)</f>
        <v>0</v>
      </c>
      <c r="P7" s="22"/>
      <c r="R7" s="35"/>
    </row>
    <row r="8" spans="1:18" x14ac:dyDescent="0.25">
      <c r="B8" s="5" t="s">
        <v>49</v>
      </c>
      <c r="C8" s="4">
        <v>3</v>
      </c>
      <c r="D8" s="21">
        <f t="shared" ref="D8:D9" si="5">IF(P8&gt;0,P8,(I8+L8+O8))</f>
        <v>0</v>
      </c>
      <c r="E8" s="10" t="str">
        <f t="shared" ref="E8:E9" si="6">IF(D8*24&gt;10,"F:&gt;10h","")</f>
        <v/>
      </c>
      <c r="F8" s="10"/>
      <c r="G8" s="22"/>
      <c r="H8" s="22"/>
      <c r="I8" s="16">
        <f t="shared" ref="I8:I9" si="7">IF(OR(H8-G8&lt;0,H8*24&gt;23,AND(H8&gt;0,G8=0),AND(G8&lt;&gt;0,G8*24&lt;6)),"Fehler",H8-G8)</f>
        <v>0</v>
      </c>
      <c r="J8" s="22"/>
      <c r="K8" s="22"/>
      <c r="L8" s="16">
        <f t="shared" ref="L8:L9" si="8">IF(OR(K8-J8&lt;0,K8*24&gt;23,AND(K8&gt;0,J8=0),AND(J8&lt;&gt;0,J8*24&lt;6)),"Fehler",K8-J8)</f>
        <v>0</v>
      </c>
      <c r="M8" s="22"/>
      <c r="N8" s="22"/>
      <c r="O8" s="16">
        <f t="shared" ref="O8:O9" si="9">IF(OR(N8-M8&lt;0,N8*24&gt;23,AND(N8&gt;0,M8=0),AND(M8&lt;&gt;0,M8*24&lt;6)),"Fehler",N8-M8)</f>
        <v>0</v>
      </c>
      <c r="P8" s="22"/>
      <c r="R8" s="35"/>
    </row>
    <row r="9" spans="1:18" x14ac:dyDescent="0.25">
      <c r="B9" s="5" t="s">
        <v>6</v>
      </c>
      <c r="C9" s="4">
        <v>4</v>
      </c>
      <c r="D9" s="21">
        <f t="shared" si="5"/>
        <v>0</v>
      </c>
      <c r="E9" s="10" t="str">
        <f t="shared" si="6"/>
        <v/>
      </c>
      <c r="F9" s="10"/>
      <c r="G9" s="22"/>
      <c r="H9" s="22"/>
      <c r="I9" s="16">
        <f t="shared" si="7"/>
        <v>0</v>
      </c>
      <c r="J9" s="22"/>
      <c r="K9" s="22"/>
      <c r="L9" s="16">
        <f t="shared" si="8"/>
        <v>0</v>
      </c>
      <c r="M9" s="22"/>
      <c r="N9" s="22"/>
      <c r="O9" s="16">
        <f t="shared" si="9"/>
        <v>0</v>
      </c>
      <c r="P9" s="22"/>
      <c r="R9" s="35"/>
    </row>
    <row r="10" spans="1:18" x14ac:dyDescent="0.25">
      <c r="B10" s="5" t="s">
        <v>0</v>
      </c>
      <c r="C10" s="4">
        <v>5</v>
      </c>
      <c r="D10" s="21">
        <f>IF(P10&gt;0,P10,(I10+L10+O10))</f>
        <v>0</v>
      </c>
      <c r="E10" s="10" t="str">
        <f>IF(D10*24&gt;10,"F:&gt;10h","")</f>
        <v/>
      </c>
      <c r="F10" s="10"/>
      <c r="G10" s="22"/>
      <c r="H10" s="22"/>
      <c r="I10" s="16">
        <f t="shared" ref="I10" si="10">IF(OR(H10-G10&lt;0,H10*24&gt;23,AND(H10&gt;0,G10=0),AND(G10&lt;&gt;0,G10*24&lt;6)),"Fehler",H10-G10)</f>
        <v>0</v>
      </c>
      <c r="J10" s="22"/>
      <c r="K10" s="22"/>
      <c r="L10" s="16">
        <f t="shared" ref="L10" si="11">IF(OR(K10-J10&lt;0,K10*24&gt;23,AND(K10&gt;0,J10=0),AND(J10&lt;&gt;0,J10*24&lt;6)),"Fehler",K10-J10)</f>
        <v>0</v>
      </c>
      <c r="M10" s="22"/>
      <c r="N10" s="22"/>
      <c r="O10" s="16">
        <f t="shared" ref="O10" si="12">IF(OR(N10-M10&lt;0,N10*24&gt;23,AND(N10&gt;0,M10=0),AND(M10&lt;&gt;0,M10*24&lt;6)),"Fehler",N10-M10)</f>
        <v>0</v>
      </c>
      <c r="P10" s="22"/>
      <c r="R10" s="35"/>
    </row>
    <row r="11" spans="1:18" x14ac:dyDescent="0.25">
      <c r="B11" s="5" t="s">
        <v>52</v>
      </c>
      <c r="C11" s="4">
        <v>6</v>
      </c>
      <c r="D11" s="21">
        <f>IF(P11&gt;0,P11,(I11+L11+O11))</f>
        <v>0</v>
      </c>
      <c r="E11" s="10" t="str">
        <f>IF(D11*24&gt;10,"F:&gt;10h","")</f>
        <v/>
      </c>
      <c r="F11" s="10"/>
      <c r="G11" s="22"/>
      <c r="H11" s="22"/>
      <c r="I11" s="16">
        <f t="shared" ref="I11" si="13">IF(OR(H11-G11&lt;0,H11*24&gt;23,AND(H11&gt;0,G11=0),AND(G11&lt;&gt;0,G11*24&lt;6)),"Fehler",H11-G11)</f>
        <v>0</v>
      </c>
      <c r="J11" s="22"/>
      <c r="K11" s="22"/>
      <c r="L11" s="16">
        <f t="shared" ref="L11" si="14">IF(OR(K11-J11&lt;0,K11*24&gt;23,AND(K11&gt;0,J11=0),AND(J11&lt;&gt;0,J11*24&lt;6)),"Fehler",K11-J11)</f>
        <v>0</v>
      </c>
      <c r="M11" s="22"/>
      <c r="N11" s="22"/>
      <c r="O11" s="16">
        <f t="shared" ref="O11" si="15">IF(OR(N11-M11&lt;0,N11*24&gt;23,AND(N11&gt;0,M11=0),AND(M11&lt;&gt;0,M11*24&lt;6)),"Fehler",N11-M11)</f>
        <v>0</v>
      </c>
      <c r="P11" s="22"/>
      <c r="R11" s="35"/>
    </row>
    <row r="12" spans="1:18" x14ac:dyDescent="0.25">
      <c r="B12" s="5" t="s">
        <v>2</v>
      </c>
      <c r="C12" s="4">
        <v>7</v>
      </c>
      <c r="D12" s="21">
        <f>IF(P12&gt;0,P12,(I12+L12+O12))</f>
        <v>0</v>
      </c>
      <c r="E12" s="10" t="str">
        <f>IF(D12*24&gt;10,"F:&gt;10h","")</f>
        <v/>
      </c>
      <c r="F12" s="10"/>
      <c r="G12" s="22"/>
      <c r="H12" s="22"/>
      <c r="I12" s="16">
        <f t="shared" ref="I12" si="16">IF(OR(H12-G12&lt;0,H12*24&gt;23,AND(H12&gt;0,G12=0),AND(G12&lt;&gt;0,G12*24&lt;6)),"Fehler",H12-G12)</f>
        <v>0</v>
      </c>
      <c r="J12" s="22"/>
      <c r="K12" s="22"/>
      <c r="L12" s="16">
        <f t="shared" ref="L12" si="17">IF(OR(K12-J12&lt;0,K12*24&gt;23,AND(K12&gt;0,J12=0),AND(J12&lt;&gt;0,J12*24&lt;6)),"Fehler",K12-J12)</f>
        <v>0</v>
      </c>
      <c r="M12" s="22"/>
      <c r="N12" s="22"/>
      <c r="O12" s="16">
        <f t="shared" ref="O12" si="18">IF(OR(N12-M12&lt;0,N12*24&gt;23,AND(N12&gt;0,M12=0),AND(M12&lt;&gt;0,M12*24&lt;6)),"Fehler",N12-M12)</f>
        <v>0</v>
      </c>
      <c r="P12" s="22"/>
      <c r="R12" s="35"/>
    </row>
    <row r="13" spans="1:18" x14ac:dyDescent="0.25">
      <c r="B13" s="1" t="s">
        <v>3</v>
      </c>
      <c r="C13" s="2">
        <v>8</v>
      </c>
      <c r="D13" s="2"/>
      <c r="E13" s="9">
        <f>SUM(D7:D12)*24</f>
        <v>0</v>
      </c>
      <c r="F13" s="9"/>
      <c r="G13" s="19"/>
      <c r="H13" s="19"/>
      <c r="I13" s="17"/>
      <c r="J13" s="19"/>
      <c r="K13" s="19"/>
      <c r="L13" s="17"/>
      <c r="M13" s="19"/>
      <c r="N13" s="19"/>
      <c r="O13" s="17"/>
      <c r="P13" s="17"/>
      <c r="Q13" s="17"/>
      <c r="R13" s="17"/>
    </row>
    <row r="14" spans="1:18" x14ac:dyDescent="0.25">
      <c r="A14" s="45">
        <v>7</v>
      </c>
      <c r="B14" s="5" t="s">
        <v>4</v>
      </c>
      <c r="C14" s="4">
        <v>10</v>
      </c>
      <c r="D14" s="21">
        <f t="shared" ref="D14" si="19">IF(P14&gt;0,P14,(I14+L14+O14))</f>
        <v>0</v>
      </c>
      <c r="E14" s="10" t="str">
        <f t="shared" ref="E14" si="20">IF(D14*24&gt;10,"F:&gt;10h","")</f>
        <v/>
      </c>
      <c r="F14" s="10"/>
      <c r="G14" s="22"/>
      <c r="H14" s="22"/>
      <c r="I14" s="16">
        <f t="shared" ref="I14" si="21">IF(OR(H14-G14&lt;0,H14*24&gt;23,AND(H14&gt;0,G14=0),AND(G14&lt;&gt;0,G14*24&lt;6)),"Fehler",H14-G14)</f>
        <v>0</v>
      </c>
      <c r="J14" s="22"/>
      <c r="K14" s="22"/>
      <c r="L14" s="16">
        <f t="shared" ref="L14" si="22">IF(OR(K14-J14&lt;0,K14*24&gt;23,AND(K14&gt;0,J14=0),AND(J14&lt;&gt;0,J14*24&lt;6)),"Fehler",K14-J14)</f>
        <v>0</v>
      </c>
      <c r="M14" s="22"/>
      <c r="N14" s="22"/>
      <c r="O14" s="16">
        <f t="shared" ref="O14" si="23">IF(OR(N14-M14&lt;0,N14*24&gt;23,AND(N14&gt;0,M14=0),AND(M14&lt;&gt;0,M14*24&lt;6)),"Fehler",N14-M14)</f>
        <v>0</v>
      </c>
      <c r="P14" s="22"/>
      <c r="R14" s="35"/>
    </row>
    <row r="15" spans="1:18" x14ac:dyDescent="0.25">
      <c r="B15" s="5" t="s">
        <v>5</v>
      </c>
      <c r="C15" s="4">
        <v>10</v>
      </c>
      <c r="D15" s="21">
        <f t="shared" ref="D15" si="24">IF(P15&gt;0,P15,(I15+L15+O15))</f>
        <v>0</v>
      </c>
      <c r="E15" s="10" t="str">
        <f t="shared" ref="E15" si="25">IF(D15*24&gt;10,"F:&gt;10h","")</f>
        <v/>
      </c>
      <c r="F15" s="10"/>
      <c r="G15" s="22"/>
      <c r="H15" s="22"/>
      <c r="I15" s="16">
        <f t="shared" ref="I15" si="26">IF(OR(H15-G15&lt;0,H15*24&gt;23,AND(H15&gt;0,G15=0),AND(G15&lt;&gt;0,G15*24&lt;6)),"Fehler",H15-G15)</f>
        <v>0</v>
      </c>
      <c r="J15" s="22"/>
      <c r="K15" s="22"/>
      <c r="L15" s="16">
        <f t="shared" ref="L15" si="27">IF(OR(K15-J15&lt;0,K15*24&gt;23,AND(K15&gt;0,J15=0),AND(J15&lt;&gt;0,J15*24&lt;6)),"Fehler",K15-J15)</f>
        <v>0</v>
      </c>
      <c r="M15" s="22"/>
      <c r="N15" s="22"/>
      <c r="O15" s="16">
        <f t="shared" ref="O15" si="28">IF(OR(N15-M15&lt;0,N15*24&gt;23,AND(N15&gt;0,M15=0),AND(M15&lt;&gt;0,M15*24&lt;6)),"Fehler",N15-M15)</f>
        <v>0</v>
      </c>
      <c r="P15" s="22"/>
      <c r="R15" s="35"/>
    </row>
    <row r="16" spans="1:18" x14ac:dyDescent="0.25">
      <c r="B16" s="5" t="s">
        <v>6</v>
      </c>
      <c r="C16" s="4">
        <v>11</v>
      </c>
      <c r="D16" s="21">
        <f t="shared" ref="D16" si="29">IF(P16&gt;0,P16,(I16+L16+O16))</f>
        <v>0</v>
      </c>
      <c r="E16" s="10" t="str">
        <f t="shared" ref="E16" si="30">IF(D16*24&gt;10,"F:&gt;10h","")</f>
        <v/>
      </c>
      <c r="F16" s="10"/>
      <c r="G16" s="22"/>
      <c r="H16" s="22"/>
      <c r="I16" s="16">
        <f t="shared" ref="I16" si="31">IF(OR(H16-G16&lt;0,H16*24&gt;23,AND(H16&gt;0,G16=0),AND(G16&lt;&gt;0,G16*24&lt;6)),"Fehler",H16-G16)</f>
        <v>0</v>
      </c>
      <c r="J16" s="22"/>
      <c r="K16" s="22"/>
      <c r="L16" s="16">
        <f t="shared" ref="L16" si="32">IF(OR(K16-J16&lt;0,K16*24&gt;23,AND(K16&gt;0,J16=0),AND(J16&lt;&gt;0,J16*24&lt;6)),"Fehler",K16-J16)</f>
        <v>0</v>
      </c>
      <c r="M16" s="22"/>
      <c r="N16" s="22"/>
      <c r="O16" s="16">
        <f t="shared" ref="O16" si="33">IF(OR(N16-M16&lt;0,N16*24&gt;23,AND(N16&gt;0,M16=0),AND(M16&lt;&gt;0,M16*24&lt;6)),"Fehler",N16-M16)</f>
        <v>0</v>
      </c>
      <c r="P16" s="22"/>
      <c r="R16" s="35"/>
    </row>
    <row r="17" spans="1:18" x14ac:dyDescent="0.25">
      <c r="B17" s="5" t="s">
        <v>0</v>
      </c>
      <c r="C17" s="4">
        <v>12</v>
      </c>
      <c r="D17" s="21">
        <f t="shared" ref="D17" si="34">IF(P17&gt;0,P17,(I17+L17+O17))</f>
        <v>0</v>
      </c>
      <c r="E17" s="10" t="str">
        <f t="shared" ref="E17" si="35">IF(D17*24&gt;10,"F:&gt;10h","")</f>
        <v/>
      </c>
      <c r="F17" s="10"/>
      <c r="G17" s="22"/>
      <c r="H17" s="22"/>
      <c r="I17" s="16">
        <f t="shared" ref="I17" si="36">IF(OR(H17-G17&lt;0,H17*24&gt;23,AND(H17&gt;0,G17=0),AND(G17&lt;&gt;0,G17*24&lt;6)),"Fehler",H17-G17)</f>
        <v>0</v>
      </c>
      <c r="J17" s="22"/>
      <c r="K17" s="22"/>
      <c r="L17" s="16">
        <f t="shared" ref="L17" si="37">IF(OR(K17-J17&lt;0,K17*24&gt;23,AND(K17&gt;0,J17=0),AND(J17&lt;&gt;0,J17*24&lt;6)),"Fehler",K17-J17)</f>
        <v>0</v>
      </c>
      <c r="M17" s="22"/>
      <c r="N17" s="22"/>
      <c r="O17" s="16">
        <f t="shared" ref="O17" si="38">IF(OR(N17-M17&lt;0,N17*24&gt;23,AND(N17&gt;0,M17=0),AND(M17&lt;&gt;0,M17*24&lt;6)),"Fehler",N17-M17)</f>
        <v>0</v>
      </c>
      <c r="P17" s="22"/>
      <c r="R17" s="35"/>
    </row>
    <row r="18" spans="1:18" x14ac:dyDescent="0.25">
      <c r="B18" s="5" t="s">
        <v>1</v>
      </c>
      <c r="C18" s="4">
        <v>13</v>
      </c>
      <c r="D18" s="21">
        <f t="shared" ref="D18" si="39">IF(P18&gt;0,P18,(I18+L18+O18))</f>
        <v>0</v>
      </c>
      <c r="E18" s="10" t="str">
        <f t="shared" ref="E18" si="40">IF(D18*24&gt;10,"F:&gt;10h","")</f>
        <v/>
      </c>
      <c r="F18" s="10"/>
      <c r="G18" s="22"/>
      <c r="H18" s="22"/>
      <c r="I18" s="16">
        <f t="shared" ref="I18" si="41">IF(OR(H18-G18&lt;0,H18*24&gt;23,AND(H18&gt;0,G18=0),AND(G18&lt;&gt;0,G18*24&lt;6)),"Fehler",H18-G18)</f>
        <v>0</v>
      </c>
      <c r="J18" s="22"/>
      <c r="K18" s="22"/>
      <c r="L18" s="16">
        <f t="shared" ref="L18" si="42">IF(OR(K18-J18&lt;0,K18*24&gt;23,AND(K18&gt;0,J18=0),AND(J18&lt;&gt;0,J18*24&lt;6)),"Fehler",K18-J18)</f>
        <v>0</v>
      </c>
      <c r="M18" s="22"/>
      <c r="N18" s="22"/>
      <c r="O18" s="16">
        <f t="shared" ref="O18" si="43">IF(OR(N18-M18&lt;0,N18*24&gt;23,AND(N18&gt;0,M18=0),AND(M18&lt;&gt;0,M18*24&lt;6)),"Fehler",N18-M18)</f>
        <v>0</v>
      </c>
      <c r="P18" s="22"/>
      <c r="R18" s="35"/>
    </row>
    <row r="19" spans="1:18" x14ac:dyDescent="0.25">
      <c r="B19" s="5" t="s">
        <v>2</v>
      </c>
      <c r="C19" s="4">
        <v>14</v>
      </c>
      <c r="D19" s="21">
        <f t="shared" ref="D19" si="44">IF(P19&gt;0,P19,(I19+L19+O19))</f>
        <v>0</v>
      </c>
      <c r="E19" s="10" t="str">
        <f t="shared" ref="E19" si="45">IF(D19*24&gt;10,"F:&gt;10h","")</f>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5"/>
    </row>
    <row r="20" spans="1:18" x14ac:dyDescent="0.25">
      <c r="B20" s="1" t="s">
        <v>3</v>
      </c>
      <c r="C20" s="2">
        <v>15</v>
      </c>
      <c r="D20" s="2"/>
      <c r="E20" s="9">
        <f>SUM(D14:D19)*24</f>
        <v>0</v>
      </c>
      <c r="F20" s="9"/>
      <c r="G20" s="19"/>
      <c r="H20" s="19"/>
      <c r="I20" s="17"/>
      <c r="J20" s="19"/>
      <c r="K20" s="19"/>
      <c r="L20" s="17"/>
      <c r="M20" s="19"/>
      <c r="N20" s="19"/>
      <c r="O20" s="17"/>
      <c r="P20" s="17"/>
      <c r="Q20" s="17"/>
      <c r="R20" s="17"/>
    </row>
    <row r="21" spans="1:18" x14ac:dyDescent="0.25">
      <c r="A21" s="45">
        <v>8</v>
      </c>
      <c r="B21" s="5" t="s">
        <v>4</v>
      </c>
      <c r="C21" s="4">
        <v>16</v>
      </c>
      <c r="D21" s="21">
        <f t="shared" ref="D21" si="46">IF(P21&gt;0,P21,(I21+L21+O21))</f>
        <v>0</v>
      </c>
      <c r="E21" s="10" t="str">
        <f t="shared" ref="E21" si="47">IF(D21*24&gt;10,"F:&gt;10h","")</f>
        <v/>
      </c>
      <c r="F21" s="10"/>
      <c r="G21" s="22"/>
      <c r="H21" s="22"/>
      <c r="I21" s="16">
        <f t="shared" ref="I21" si="48">IF(OR(H21-G21&lt;0,H21*24&gt;23,AND(H21&gt;0,G21=0),AND(G21&lt;&gt;0,G21*24&lt;6)),"Fehler",H21-G21)</f>
        <v>0</v>
      </c>
      <c r="J21" s="22"/>
      <c r="K21" s="22"/>
      <c r="L21" s="16">
        <f t="shared" ref="L21" si="49">IF(OR(K21-J21&lt;0,K21*24&gt;23,AND(K21&gt;0,J21=0),AND(J21&lt;&gt;0,J21*24&lt;6)),"Fehler",K21-J21)</f>
        <v>0</v>
      </c>
      <c r="M21" s="22"/>
      <c r="N21" s="22"/>
      <c r="O21" s="16">
        <f t="shared" ref="O21" si="50">IF(OR(N21-M21&lt;0,N21*24&gt;23,AND(N21&gt;0,M21=0),AND(M21&lt;&gt;0,M21*24&lt;6)),"Fehler",N21-M21)</f>
        <v>0</v>
      </c>
      <c r="P21" s="22"/>
      <c r="R21" s="35"/>
    </row>
    <row r="22" spans="1:18" x14ac:dyDescent="0.25">
      <c r="B22" s="5" t="s">
        <v>5</v>
      </c>
      <c r="C22" s="4">
        <v>17</v>
      </c>
      <c r="D22" s="21">
        <f t="shared" ref="D22:D23" si="51">IF(P22&gt;0,P22,(I22+L22+O22))</f>
        <v>0</v>
      </c>
      <c r="E22" s="10" t="str">
        <f t="shared" ref="E22:E23" si="52">IF(D22*24&gt;10,"F:&gt;10h","")</f>
        <v/>
      </c>
      <c r="F22" s="10"/>
      <c r="G22" s="22"/>
      <c r="H22" s="22"/>
      <c r="I22" s="16">
        <f t="shared" ref="I22:I23" si="53">IF(OR(H22-G22&lt;0,H22*24&gt;23,AND(H22&gt;0,G22=0),AND(G22&lt;&gt;0,G22*24&lt;6)),"Fehler",H22-G22)</f>
        <v>0</v>
      </c>
      <c r="J22" s="22"/>
      <c r="K22" s="22"/>
      <c r="L22" s="16">
        <f t="shared" ref="L22:L23" si="54">IF(OR(K22-J22&lt;0,K22*24&gt;23,AND(K22&gt;0,J22=0),AND(J22&lt;&gt;0,J22*24&lt;6)),"Fehler",K22-J22)</f>
        <v>0</v>
      </c>
      <c r="M22" s="22"/>
      <c r="N22" s="22"/>
      <c r="O22" s="16">
        <f t="shared" ref="O22:O23" si="55">IF(OR(N22-M22&lt;0,N22*24&gt;23,AND(N22&gt;0,M22=0),AND(M22&lt;&gt;0,M22*24&lt;6)),"Fehler",N22-M22)</f>
        <v>0</v>
      </c>
      <c r="P22" s="22"/>
      <c r="R22" s="35"/>
    </row>
    <row r="23" spans="1:18" x14ac:dyDescent="0.25">
      <c r="B23" s="5" t="s">
        <v>6</v>
      </c>
      <c r="C23" s="4">
        <v>18</v>
      </c>
      <c r="D23" s="21">
        <f t="shared" si="51"/>
        <v>0</v>
      </c>
      <c r="E23" s="10" t="str">
        <f t="shared" si="52"/>
        <v/>
      </c>
      <c r="F23" s="10"/>
      <c r="G23" s="22"/>
      <c r="H23" s="22"/>
      <c r="I23" s="16">
        <f t="shared" si="53"/>
        <v>0</v>
      </c>
      <c r="J23" s="22"/>
      <c r="K23" s="22"/>
      <c r="L23" s="16">
        <f t="shared" si="54"/>
        <v>0</v>
      </c>
      <c r="M23" s="22"/>
      <c r="N23" s="22"/>
      <c r="O23" s="16">
        <f t="shared" si="55"/>
        <v>0</v>
      </c>
      <c r="P23" s="22"/>
      <c r="R23" s="35"/>
    </row>
    <row r="24" spans="1:18" x14ac:dyDescent="0.25">
      <c r="B24" s="5" t="s">
        <v>0</v>
      </c>
      <c r="C24" s="4">
        <v>19</v>
      </c>
      <c r="D24" s="21">
        <f t="shared" ref="D24" si="56">IF(P24&gt;0,P24,(I24+L24+O24))</f>
        <v>0</v>
      </c>
      <c r="E24" s="10" t="str">
        <f t="shared" ref="E24" si="57">IF(D24*24&gt;10,"F:&gt;10h","")</f>
        <v/>
      </c>
      <c r="F24" s="10"/>
      <c r="G24" s="22"/>
      <c r="H24" s="22"/>
      <c r="I24" s="16">
        <f t="shared" ref="I24" si="58">IF(OR(H24-G24&lt;0,H24*24&gt;23,AND(H24&gt;0,G24=0),AND(G24&lt;&gt;0,G24*24&lt;6)),"Fehler",H24-G24)</f>
        <v>0</v>
      </c>
      <c r="J24" s="22"/>
      <c r="K24" s="22"/>
      <c r="L24" s="16">
        <f t="shared" ref="L24" si="59">IF(OR(K24-J24&lt;0,K24*24&gt;23,AND(K24&gt;0,J24=0),AND(J24&lt;&gt;0,J24*24&lt;6)),"Fehler",K24-J24)</f>
        <v>0</v>
      </c>
      <c r="M24" s="22"/>
      <c r="N24" s="22"/>
      <c r="O24" s="16">
        <f t="shared" ref="O24" si="60">IF(OR(N24-M24&lt;0,N24*24&gt;23,AND(N24&gt;0,M24=0),AND(M24&lt;&gt;0,M24*24&lt;6)),"Fehler",N24-M24)</f>
        <v>0</v>
      </c>
      <c r="P24" s="22"/>
      <c r="R24" s="35"/>
    </row>
    <row r="25" spans="1:18" x14ac:dyDescent="0.25">
      <c r="B25" s="5" t="s">
        <v>1</v>
      </c>
      <c r="C25" s="4">
        <v>20</v>
      </c>
      <c r="D25" s="21">
        <f t="shared" ref="D25" si="61">IF(P25&gt;0,P25,(I25+L25+O25))</f>
        <v>0</v>
      </c>
      <c r="E25" s="10" t="str">
        <f t="shared" ref="E25" si="62">IF(D25*24&gt;10,"F:&gt;10h","")</f>
        <v/>
      </c>
      <c r="F25" s="10"/>
      <c r="G25" s="22"/>
      <c r="H25" s="22"/>
      <c r="I25" s="16">
        <f t="shared" ref="I25" si="63">IF(OR(H25-G25&lt;0,H25*24&gt;23,AND(H25&gt;0,G25=0),AND(G25&lt;&gt;0,G25*24&lt;6)),"Fehler",H25-G25)</f>
        <v>0</v>
      </c>
      <c r="J25" s="22"/>
      <c r="K25" s="22"/>
      <c r="L25" s="16">
        <f t="shared" ref="L25" si="64">IF(OR(K25-J25&lt;0,K25*24&gt;23,AND(K25&gt;0,J25=0),AND(J25&lt;&gt;0,J25*24&lt;6)),"Fehler",K25-J25)</f>
        <v>0</v>
      </c>
      <c r="M25" s="22"/>
      <c r="N25" s="22"/>
      <c r="O25" s="16">
        <f t="shared" ref="O25" si="65">IF(OR(N25-M25&lt;0,N25*24&gt;23,AND(N25&gt;0,M25=0),AND(M25&lt;&gt;0,M25*24&lt;6)),"Fehler",N25-M25)</f>
        <v>0</v>
      </c>
      <c r="P25" s="22"/>
      <c r="R25" s="35"/>
    </row>
    <row r="26" spans="1:18" x14ac:dyDescent="0.25">
      <c r="B26" s="5" t="s">
        <v>2</v>
      </c>
      <c r="C26" s="4">
        <v>21</v>
      </c>
      <c r="D26" s="21">
        <f t="shared" ref="D26" si="66">IF(P26&gt;0,P26,(I26+L26+O26))</f>
        <v>0</v>
      </c>
      <c r="E26" s="10" t="str">
        <f t="shared" ref="E26" si="67">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5"/>
    </row>
    <row r="27" spans="1:18" x14ac:dyDescent="0.25">
      <c r="B27" s="1" t="s">
        <v>3</v>
      </c>
      <c r="C27" s="2">
        <v>22</v>
      </c>
      <c r="D27" s="2"/>
      <c r="E27" s="9">
        <f>SUM(D21:D26)*24</f>
        <v>0</v>
      </c>
      <c r="F27" s="9"/>
      <c r="G27" s="19"/>
      <c r="H27" s="19"/>
      <c r="I27" s="17"/>
      <c r="J27" s="19"/>
      <c r="K27" s="19"/>
      <c r="L27" s="17"/>
      <c r="M27" s="19"/>
      <c r="N27" s="19"/>
      <c r="O27" s="17"/>
      <c r="P27" s="17"/>
      <c r="Q27" s="17"/>
      <c r="R27" s="17"/>
    </row>
    <row r="28" spans="1:18" x14ac:dyDescent="0.25">
      <c r="A28" s="45">
        <v>9</v>
      </c>
      <c r="B28" s="5" t="s">
        <v>4</v>
      </c>
      <c r="C28" s="6">
        <v>23</v>
      </c>
      <c r="D28" s="21">
        <f t="shared" ref="D28" si="68">IF(P28&gt;0,P28,(I28+L28+O28))</f>
        <v>0</v>
      </c>
      <c r="E28" s="10" t="str">
        <f t="shared" ref="E28" si="69">IF(D28*24&gt;10,"F:&gt;10h","")</f>
        <v/>
      </c>
      <c r="F28" s="10"/>
      <c r="G28" s="22"/>
      <c r="H28" s="22"/>
      <c r="I28" s="16">
        <f t="shared" ref="I28" si="70">IF(OR(H28-G28&lt;0,H28*24&gt;23,AND(H28&gt;0,G28=0),AND(G28&lt;&gt;0,G28*24&lt;6)),"Fehler",H28-G28)</f>
        <v>0</v>
      </c>
      <c r="J28" s="22"/>
      <c r="K28" s="22"/>
      <c r="L28" s="16">
        <f t="shared" ref="L28" si="71">IF(OR(K28-J28&lt;0,K28*24&gt;23,AND(K28&gt;0,J28=0),AND(J28&lt;&gt;0,J28*24&lt;6)),"Fehler",K28-J28)</f>
        <v>0</v>
      </c>
      <c r="M28" s="22"/>
      <c r="N28" s="22"/>
      <c r="O28" s="16">
        <f t="shared" ref="O28" si="72">IF(OR(N28-M28&lt;0,N28*24&gt;23,AND(N28&gt;0,M28=0),AND(M28&lt;&gt;0,M28*24&lt;6)),"Fehler",N28-M28)</f>
        <v>0</v>
      </c>
      <c r="P28" s="22"/>
      <c r="R28" s="35"/>
    </row>
    <row r="29" spans="1:18" x14ac:dyDescent="0.25">
      <c r="B29" s="5" t="s">
        <v>5</v>
      </c>
      <c r="C29" s="6">
        <v>24</v>
      </c>
      <c r="D29" s="21">
        <f t="shared" ref="D29:D30" si="73">IF(P29&gt;0,P29,(I29+L29+O29))</f>
        <v>0</v>
      </c>
      <c r="E29" s="10" t="str">
        <f t="shared" ref="E29:E30" si="74">IF(D29*24&gt;10,"F:&gt;10h","")</f>
        <v/>
      </c>
      <c r="F29" s="10"/>
      <c r="G29" s="22"/>
      <c r="H29" s="22"/>
      <c r="I29" s="16">
        <f t="shared" ref="I29:I30" si="75">IF(OR(H29-G29&lt;0,H29*24&gt;23,AND(H29&gt;0,G29=0),AND(G29&lt;&gt;0,G29*24&lt;6)),"Fehler",H29-G29)</f>
        <v>0</v>
      </c>
      <c r="J29" s="22"/>
      <c r="K29" s="22"/>
      <c r="L29" s="16">
        <f t="shared" ref="L29:L30" si="76">IF(OR(K29-J29&lt;0,K29*24&gt;23,AND(K29&gt;0,J29=0),AND(J29&lt;&gt;0,J29*24&lt;6)),"Fehler",K29-J29)</f>
        <v>0</v>
      </c>
      <c r="M29" s="22"/>
      <c r="N29" s="22"/>
      <c r="O29" s="16">
        <f t="shared" ref="O29:O30" si="77">IF(OR(N29-M29&lt;0,N29*24&gt;23,AND(N29&gt;0,M29=0),AND(M29&lt;&gt;0,M29*24&lt;6)),"Fehler",N29-M29)</f>
        <v>0</v>
      </c>
      <c r="P29" s="22"/>
      <c r="R29" s="35"/>
    </row>
    <row r="30" spans="1:18" x14ac:dyDescent="0.25">
      <c r="B30" s="5" t="s">
        <v>6</v>
      </c>
      <c r="C30" s="6">
        <v>25</v>
      </c>
      <c r="D30" s="21">
        <f t="shared" si="73"/>
        <v>0</v>
      </c>
      <c r="E30" s="10" t="str">
        <f t="shared" si="74"/>
        <v/>
      </c>
      <c r="F30" s="10"/>
      <c r="G30" s="22"/>
      <c r="H30" s="22"/>
      <c r="I30" s="16">
        <f t="shared" si="75"/>
        <v>0</v>
      </c>
      <c r="J30" s="22"/>
      <c r="K30" s="22"/>
      <c r="L30" s="16">
        <f t="shared" si="76"/>
        <v>0</v>
      </c>
      <c r="M30" s="22"/>
      <c r="N30" s="22"/>
      <c r="O30" s="16">
        <f t="shared" si="77"/>
        <v>0</v>
      </c>
      <c r="P30" s="22"/>
      <c r="R30" s="35"/>
    </row>
    <row r="31" spans="1:18" x14ac:dyDescent="0.25">
      <c r="B31" s="5" t="s">
        <v>0</v>
      </c>
      <c r="C31" s="6">
        <v>26</v>
      </c>
      <c r="D31" s="21">
        <f t="shared" ref="D31" si="78">IF(P31&gt;0,P31,(I31+L31+O31))</f>
        <v>0</v>
      </c>
      <c r="E31" s="10" t="str">
        <f t="shared" ref="E31" si="79">IF(D31*24&gt;10,"F:&gt;10h","")</f>
        <v/>
      </c>
      <c r="F31" s="10"/>
      <c r="G31" s="22"/>
      <c r="H31" s="22"/>
      <c r="I31" s="16">
        <f t="shared" ref="I31" si="80">IF(OR(H31-G31&lt;0,H31*24&gt;23,AND(H31&gt;0,G31=0),AND(G31&lt;&gt;0,G31*24&lt;6)),"Fehler",H31-G31)</f>
        <v>0</v>
      </c>
      <c r="J31" s="22"/>
      <c r="K31" s="22"/>
      <c r="L31" s="16">
        <f t="shared" ref="L31" si="81">IF(OR(K31-J31&lt;0,K31*24&gt;23,AND(K31&gt;0,J31=0),AND(J31&lt;&gt;0,J31*24&lt;6)),"Fehler",K31-J31)</f>
        <v>0</v>
      </c>
      <c r="M31" s="22"/>
      <c r="N31" s="22"/>
      <c r="O31" s="16">
        <f t="shared" ref="O31" si="82">IF(OR(N31-M31&lt;0,N31*24&gt;23,AND(N31&gt;0,M31=0),AND(M31&lt;&gt;0,M31*24&lt;6)),"Fehler",N31-M31)</f>
        <v>0</v>
      </c>
      <c r="P31" s="22"/>
      <c r="R31" s="35"/>
    </row>
    <row r="32" spans="1:18" x14ac:dyDescent="0.25">
      <c r="B32" s="5" t="s">
        <v>1</v>
      </c>
      <c r="C32" s="6">
        <v>27</v>
      </c>
      <c r="D32" s="21">
        <f t="shared" ref="D32" si="83">IF(P32&gt;0,P32,(I32+L32+O32))</f>
        <v>0</v>
      </c>
      <c r="E32" s="10" t="str">
        <f t="shared" ref="E32" si="84">IF(D32*24&gt;10,"F:&gt;10h","")</f>
        <v/>
      </c>
      <c r="F32" s="10"/>
      <c r="G32" s="22"/>
      <c r="H32" s="22"/>
      <c r="I32" s="16">
        <f t="shared" ref="I32" si="85">IF(OR(H32-G32&lt;0,H32*24&gt;23,AND(H32&gt;0,G32=0),AND(G32&lt;&gt;0,G32*24&lt;6)),"Fehler",H32-G32)</f>
        <v>0</v>
      </c>
      <c r="J32" s="22"/>
      <c r="K32" s="22"/>
      <c r="L32" s="16">
        <f t="shared" ref="L32" si="86">IF(OR(K32-J32&lt;0,K32*24&gt;23,AND(K32&gt;0,J32=0),AND(J32&lt;&gt;0,J32*24&lt;6)),"Fehler",K32-J32)</f>
        <v>0</v>
      </c>
      <c r="M32" s="22"/>
      <c r="N32" s="22"/>
      <c r="O32" s="16">
        <f t="shared" ref="O32" si="87">IF(OR(N32-M32&lt;0,N32*24&gt;23,AND(N32&gt;0,M32=0),AND(M32&lt;&gt;0,M32*24&lt;6)),"Fehler",N32-M32)</f>
        <v>0</v>
      </c>
      <c r="P32" s="22"/>
      <c r="R32" s="35"/>
    </row>
    <row r="33" spans="2:18" x14ac:dyDescent="0.25">
      <c r="B33" s="5" t="s">
        <v>2</v>
      </c>
      <c r="C33" s="6">
        <v>28</v>
      </c>
      <c r="D33" s="21">
        <f t="shared" ref="D33" si="88">IF(P33&gt;0,P33,(I33+L33+O33))</f>
        <v>0</v>
      </c>
      <c r="E33" s="10" t="str">
        <f t="shared" ref="E33" si="89">IF(D33*24&gt;10,"F:&gt;10h","")</f>
        <v/>
      </c>
      <c r="F33" s="10"/>
      <c r="G33" s="22"/>
      <c r="H33" s="22"/>
      <c r="I33" s="16">
        <f t="shared" ref="I33" si="90">IF(OR(H33-G33&lt;0,H33*24&gt;23,AND(H33&gt;0,G33=0),AND(G33&lt;&gt;0,G33*24&lt;6)),"Fehler",H33-G33)</f>
        <v>0</v>
      </c>
      <c r="J33" s="22"/>
      <c r="K33" s="22"/>
      <c r="L33" s="16">
        <f t="shared" ref="L33" si="91">IF(OR(K33-J33&lt;0,K33*24&gt;23,AND(K33&gt;0,J33=0),AND(J33&lt;&gt;0,J33*24&lt;6)),"Fehler",K33-J33)</f>
        <v>0</v>
      </c>
      <c r="M33" s="22"/>
      <c r="N33" s="22"/>
      <c r="O33" s="16">
        <f t="shared" ref="O33" si="92">IF(OR(N33-M33&lt;0,N33*24&gt;23,AND(N33&gt;0,M33=0),AND(M33&lt;&gt;0,M33*24&lt;6)),"Fehler",N33-M33)</f>
        <v>0</v>
      </c>
      <c r="P33" s="22"/>
      <c r="R33" s="35"/>
    </row>
    <row r="34" spans="2:18" x14ac:dyDescent="0.25">
      <c r="B34" s="1"/>
      <c r="C34" s="2"/>
      <c r="D34" s="2"/>
      <c r="E34" s="9">
        <f>SUM(D28:D33)*24</f>
        <v>0</v>
      </c>
      <c r="F34" s="9"/>
      <c r="G34" s="19"/>
      <c r="H34" s="19"/>
      <c r="I34" s="17"/>
      <c r="J34" s="19"/>
      <c r="K34" s="19"/>
      <c r="L34" s="17"/>
      <c r="M34" s="19"/>
      <c r="N34" s="19"/>
      <c r="O34" s="17"/>
      <c r="P34" s="17"/>
      <c r="Q34" s="17"/>
      <c r="R34" s="17"/>
    </row>
  </sheetData>
  <sheetProtection algorithmName="SHA-512" hashValue="P5Y4WPniDM3wdHJSJGa3xIPtRA7Nvs7G00563KbiFAHDTT6RDfGywvxSet2E/MzxcslvGtjZ1czIb2nukDKI0w==" saltValue="nGtJ/1iqNFEgIYxqM61uUQ==" spinCount="100000" sheet="1" objects="1" scenarios="1" selectLockedCells="1"/>
  <phoneticPr fontId="11" type="noConversion"/>
  <conditionalFormatting sqref="D7:D12">
    <cfRule type="cellIs" dxfId="687" priority="107" operator="equal">
      <formula>0</formula>
    </cfRule>
    <cfRule type="cellIs" dxfId="686" priority="109" operator="greaterThan">
      <formula>0.333333333333333</formula>
    </cfRule>
    <cfRule type="cellIs" dxfId="685" priority="108" operator="greaterThan">
      <formula>0.416666666666667</formula>
    </cfRule>
  </conditionalFormatting>
  <conditionalFormatting sqref="D14:D19">
    <cfRule type="cellIs" dxfId="684" priority="60" operator="equal">
      <formula>0</formula>
    </cfRule>
    <cfRule type="cellIs" dxfId="683" priority="61" operator="greaterThan">
      <formula>0.416666666666667</formula>
    </cfRule>
    <cfRule type="cellIs" dxfId="682" priority="62" operator="greaterThan">
      <formula>0.333333333333333</formula>
    </cfRule>
  </conditionalFormatting>
  <conditionalFormatting sqref="D21:D26">
    <cfRule type="cellIs" dxfId="681" priority="47" operator="equal">
      <formula>0</formula>
    </cfRule>
    <cfRule type="cellIs" dxfId="680" priority="48" operator="greaterThan">
      <formula>0.416666666666667</formula>
    </cfRule>
    <cfRule type="cellIs" dxfId="679" priority="49" operator="greaterThan">
      <formula>0.333333333333333</formula>
    </cfRule>
  </conditionalFormatting>
  <conditionalFormatting sqref="D28:D33">
    <cfRule type="cellIs" dxfId="678" priority="20" operator="equal">
      <formula>0</formula>
    </cfRule>
    <cfRule type="cellIs" dxfId="677" priority="21" operator="greaterThan">
      <formula>0.416666666666667</formula>
    </cfRule>
    <cfRule type="cellIs" dxfId="676" priority="22" operator="greaterThan">
      <formula>0.333333333333333</formula>
    </cfRule>
  </conditionalFormatting>
  <conditionalFormatting sqref="E2:E3">
    <cfRule type="cellIs" dxfId="675" priority="16" operator="equal">
      <formula>0</formula>
    </cfRule>
  </conditionalFormatting>
  <conditionalFormatting sqref="E3">
    <cfRule type="cellIs" dxfId="674" priority="420" operator="greaterThan">
      <formula>0</formula>
    </cfRule>
    <cfRule type="cellIs" dxfId="673" priority="421" operator="lessThan">
      <formula>0</formula>
    </cfRule>
  </conditionalFormatting>
  <conditionalFormatting sqref="E7:F12">
    <cfRule type="containsText" dxfId="672" priority="110" operator="containsText" text="F:&gt;10h">
      <formula>NOT(ISERROR(SEARCH("F:&gt;10h",E7)))</formula>
    </cfRule>
  </conditionalFormatting>
  <conditionalFormatting sqref="E14:F19">
    <cfRule type="containsText" dxfId="671" priority="63" operator="containsText" text="F:&gt;10h">
      <formula>NOT(ISERROR(SEARCH("F:&gt;10h",E14)))</formula>
    </cfRule>
  </conditionalFormatting>
  <conditionalFormatting sqref="E21:F26">
    <cfRule type="containsText" dxfId="670" priority="50" operator="containsText" text="F:&gt;10h">
      <formula>NOT(ISERROR(SEARCH("F:&gt;10h",E21)))</formula>
    </cfRule>
  </conditionalFormatting>
  <conditionalFormatting sqref="E28:F33">
    <cfRule type="containsText" dxfId="669" priority="23" operator="containsText" text="F:&gt;10h">
      <formula>NOT(ISERROR(SEARCH("F:&gt;10h",E28)))</formula>
    </cfRule>
  </conditionalFormatting>
  <conditionalFormatting sqref="F4:F5">
    <cfRule type="cellIs" dxfId="668" priority="661" operator="lessThan">
      <formula>0</formula>
    </cfRule>
    <cfRule type="cellIs" dxfId="667" priority="659" operator="equal">
      <formula>0</formula>
    </cfRule>
    <cfRule type="cellIs" dxfId="666" priority="660" operator="greaterThan">
      <formula>0</formula>
    </cfRule>
  </conditionalFormatting>
  <conditionalFormatting sqref="F6">
    <cfRule type="cellIs" dxfId="665" priority="125" operator="lessThan">
      <formula>9.5</formula>
    </cfRule>
    <cfRule type="cellIs" dxfId="664" priority="126" operator="greaterThan">
      <formula>9.5</formula>
    </cfRule>
    <cfRule type="cellIs" dxfId="663" priority="124" operator="equal">
      <formula>9.5</formula>
    </cfRule>
  </conditionalFormatting>
  <conditionalFormatting sqref="F13">
    <cfRule type="cellIs" dxfId="662" priority="132" operator="greaterThan">
      <formula>9.5</formula>
    </cfRule>
    <cfRule type="cellIs" dxfId="661" priority="131" operator="lessThan">
      <formula>9.5</formula>
    </cfRule>
    <cfRule type="cellIs" dxfId="660" priority="130" operator="equal">
      <formula>9.5</formula>
    </cfRule>
  </conditionalFormatting>
  <conditionalFormatting sqref="F20">
    <cfRule type="cellIs" dxfId="659" priority="136" operator="equal">
      <formula>9.5</formula>
    </cfRule>
    <cfRule type="cellIs" dxfId="658" priority="137" operator="lessThan">
      <formula>9.5</formula>
    </cfRule>
    <cfRule type="cellIs" dxfId="657" priority="138" operator="greaterThan">
      <formula>9.5</formula>
    </cfRule>
  </conditionalFormatting>
  <conditionalFormatting sqref="F27">
    <cfRule type="cellIs" dxfId="656" priority="142" operator="equal">
      <formula>9.5</formula>
    </cfRule>
    <cfRule type="cellIs" dxfId="655" priority="143" operator="lessThan">
      <formula>9.5</formula>
    </cfRule>
    <cfRule type="cellIs" dxfId="654" priority="144" operator="greaterThan">
      <formula>9.5</formula>
    </cfRule>
  </conditionalFormatting>
  <conditionalFormatting sqref="F34">
    <cfRule type="cellIs" dxfId="653" priority="9" operator="greaterThan">
      <formula>9.5</formula>
    </cfRule>
    <cfRule type="cellIs" dxfId="652" priority="8" operator="lessThan">
      <formula>9.5</formula>
    </cfRule>
    <cfRule type="cellIs" dxfId="651" priority="7" operator="equal">
      <formula>9.5</formula>
    </cfRule>
  </conditionalFormatting>
  <conditionalFormatting sqref="I7:I12 L7:L12 O7:O12">
    <cfRule type="cellIs" dxfId="650" priority="106" operator="equal">
      <formula>0</formula>
    </cfRule>
    <cfRule type="cellIs" dxfId="649" priority="105" operator="greaterThan">
      <formula>0</formula>
    </cfRule>
    <cfRule type="cellIs" dxfId="648" priority="104" operator="equal">
      <formula>"Fehler"</formula>
    </cfRule>
  </conditionalFormatting>
  <conditionalFormatting sqref="I14:I19 L14:L19 O14:O19">
    <cfRule type="cellIs" dxfId="647" priority="59" operator="equal">
      <formula>0</formula>
    </cfRule>
    <cfRule type="cellIs" dxfId="646" priority="58" operator="greaterThan">
      <formula>0</formula>
    </cfRule>
    <cfRule type="cellIs" dxfId="645" priority="57" operator="equal">
      <formula>"Fehler"</formula>
    </cfRule>
  </conditionalFormatting>
  <conditionalFormatting sqref="I21:I26 L21:L26 O21:O26">
    <cfRule type="cellIs" dxfId="644" priority="45" operator="greaterThan">
      <formula>0</formula>
    </cfRule>
    <cfRule type="cellIs" dxfId="643" priority="46" operator="equal">
      <formula>0</formula>
    </cfRule>
    <cfRule type="cellIs" dxfId="642" priority="44" operator="equal">
      <formula>"Fehler"</formula>
    </cfRule>
  </conditionalFormatting>
  <conditionalFormatting sqref="I28:I33 L28:L33 O28:O33">
    <cfRule type="cellIs" dxfId="641" priority="18" operator="greaterThan">
      <formula>0</formula>
    </cfRule>
    <cfRule type="cellIs" dxfId="640" priority="19" operator="equal">
      <formula>0</formula>
    </cfRule>
    <cfRule type="cellIs" dxfId="639" priority="17" operator="equal">
      <formula>"Fehler"</formula>
    </cfRule>
  </conditionalFormatting>
  <conditionalFormatting sqref="R2">
    <cfRule type="cellIs" dxfId="638" priority="417" operator="notEqual">
      <formula>""""""</formula>
    </cfRule>
  </conditionalFormatting>
  <dataValidations disablePrompts="1" count="1">
    <dataValidation allowBlank="1" showInputMessage="1" showErrorMessage="1" promptTitle="Hinweis" prompt="zu Eintragungen in Zelle P2 siehe Deckblatt" sqref="P2" xr:uid="{054D5B55-B00D-47E3-A1D5-F9B5AD658836}"/>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18" operator="equal" id="{60B09B6F-E684-4D49-81D2-48318A4DE7B1}">
            <xm:f>-B4*Stundennachweis!C10</xm:f>
            <x14:dxf>
              <font>
                <color theme="0"/>
              </font>
            </x14:dxf>
          </x14:cfRule>
          <xm:sqref>E3</xm:sqref>
        </x14:conditionalFormatting>
        <x14:conditionalFormatting xmlns:xm="http://schemas.microsoft.com/office/excel/2006/main">
          <x14:cfRule type="cellIs" priority="123" operator="greaterThan" id="{3BCAFB35-6724-40F7-BA8F-9511EB9CBB1D}">
            <xm:f>Stundennachweis!$C$10</xm:f>
            <x14:dxf>
              <font>
                <b/>
                <i/>
                <color rgb="FF00B050"/>
              </font>
            </x14:dxf>
          </x14:cfRule>
          <x14:cfRule type="cellIs" priority="121" operator="equal" id="{98D247B4-F0AA-4E9A-8184-968276370ACF}">
            <xm:f>Stundennachweis!$C$10</xm:f>
            <x14:dxf>
              <font>
                <b/>
                <i val="0"/>
                <color rgb="FF00B050"/>
              </font>
            </x14:dxf>
          </x14:cfRule>
          <x14:cfRule type="cellIs" priority="122" operator="lessThan" id="{CA15646B-632E-4F7A-BE95-6B2B0457C267}">
            <xm:f>Stundennachweis!$C$10</xm:f>
            <x14:dxf>
              <font>
                <b val="0"/>
                <i/>
                <color rgb="FFFF0000"/>
              </font>
            </x14:dxf>
          </x14:cfRule>
          <xm:sqref>E6</xm:sqref>
        </x14:conditionalFormatting>
        <x14:conditionalFormatting xmlns:xm="http://schemas.microsoft.com/office/excel/2006/main">
          <x14:cfRule type="cellIs" priority="129" operator="greaterThan" id="{27490885-1451-4A31-98FC-130E3E1CEF4C}">
            <xm:f>Stundennachweis!$C$10</xm:f>
            <x14:dxf>
              <font>
                <b/>
                <i/>
                <color rgb="FF00B050"/>
              </font>
            </x14:dxf>
          </x14:cfRule>
          <x14:cfRule type="cellIs" priority="128" operator="lessThan" id="{B7E48001-817C-430F-B9BF-202AC78F5AD9}">
            <xm:f>Stundennachweis!$C$10</xm:f>
            <x14:dxf>
              <font>
                <b val="0"/>
                <i/>
                <color rgb="FFFF0000"/>
              </font>
            </x14:dxf>
          </x14:cfRule>
          <x14:cfRule type="cellIs" priority="127" operator="equal" id="{23641AEE-2C96-46CF-9FA9-584954CDFF0A}">
            <xm:f>Stundennachweis!$C$10</xm:f>
            <x14:dxf>
              <font>
                <b/>
                <i val="0"/>
                <color rgb="FF00B050"/>
              </font>
            </x14:dxf>
          </x14:cfRule>
          <xm:sqref>E13</xm:sqref>
        </x14:conditionalFormatting>
        <x14:conditionalFormatting xmlns:xm="http://schemas.microsoft.com/office/excel/2006/main">
          <x14:cfRule type="cellIs" priority="133" operator="equal" id="{9E49B3AE-A4C9-48D6-BA31-488BF69259AF}">
            <xm:f>Stundennachweis!$C$10</xm:f>
            <x14:dxf>
              <font>
                <b/>
                <i val="0"/>
                <color rgb="FF00B050"/>
              </font>
            </x14:dxf>
          </x14:cfRule>
          <x14:cfRule type="cellIs" priority="135" operator="greaterThan" id="{11738F92-71D0-4D8B-A3C9-06ACE1048806}">
            <xm:f>Stundennachweis!$C$10</xm:f>
            <x14:dxf>
              <font>
                <b/>
                <i/>
                <color rgb="FF00B050"/>
              </font>
            </x14:dxf>
          </x14:cfRule>
          <x14:cfRule type="cellIs" priority="134" operator="lessThan" id="{B07E57CA-74C4-4AB9-B491-120EC6D9D8AE}">
            <xm:f>Stundennachweis!$C$10</xm:f>
            <x14:dxf>
              <font>
                <b val="0"/>
                <i/>
                <color rgb="FFFF0000"/>
              </font>
            </x14:dxf>
          </x14:cfRule>
          <xm:sqref>E20</xm:sqref>
        </x14:conditionalFormatting>
        <x14:conditionalFormatting xmlns:xm="http://schemas.microsoft.com/office/excel/2006/main">
          <x14:cfRule type="cellIs" priority="139" operator="equal" id="{D65C884C-EE0C-456C-AB22-274B9DBEE99D}">
            <xm:f>Stundennachweis!$C$10</xm:f>
            <x14:dxf>
              <font>
                <b/>
                <i val="0"/>
                <color rgb="FF00B050"/>
              </font>
            </x14:dxf>
          </x14:cfRule>
          <x14:cfRule type="cellIs" priority="140" operator="lessThan" id="{315ED974-CE8E-4F9F-A6C8-13686F74C17D}">
            <xm:f>Stundennachweis!$C$10</xm:f>
            <x14:dxf>
              <font>
                <b val="0"/>
                <i/>
                <color rgb="FFFF0000"/>
              </font>
            </x14:dxf>
          </x14:cfRule>
          <x14:cfRule type="cellIs" priority="141" operator="greaterThan" id="{F85D6B88-A0BC-42C4-BF06-1444A73D0709}">
            <xm:f>Stundennachweis!$C$10</xm:f>
            <x14:dxf>
              <font>
                <b/>
                <i/>
                <color rgb="FF00B050"/>
              </font>
            </x14:dxf>
          </x14:cfRule>
          <xm:sqref>E27</xm:sqref>
        </x14:conditionalFormatting>
        <x14:conditionalFormatting xmlns:xm="http://schemas.microsoft.com/office/excel/2006/main">
          <x14:cfRule type="cellIs" priority="1" operator="equal" id="{8A57A274-C75F-49C2-8130-3DE7BDC81757}">
            <xm:f>Stundennachweis!$C$10</xm:f>
            <x14:dxf>
              <font>
                <b/>
                <i val="0"/>
                <color rgb="FF00B050"/>
              </font>
            </x14:dxf>
          </x14:cfRule>
          <x14:cfRule type="cellIs" priority="2" operator="lessThan" id="{F5C1C38B-784B-485F-9E7A-B355CF7D7A9F}">
            <xm:f>Stundennachweis!$C$10</xm:f>
            <x14:dxf>
              <font>
                <b val="0"/>
                <i/>
                <color rgb="FFFF0000"/>
              </font>
            </x14:dxf>
          </x14:cfRule>
          <x14:cfRule type="cellIs" priority="3" operator="greaterThan" id="{1804A878-52EC-4A60-9823-0E48C5D5AF47}">
            <xm:f>Stundennachweis!$C$10</xm:f>
            <x14:dxf>
              <font>
                <b/>
                <i/>
                <color rgb="FF00B050"/>
              </font>
            </x14:dxf>
          </x14:cfRule>
          <xm:sqref>E34</xm:sqref>
        </x14:conditionalFormatting>
        <x14:conditionalFormatting xmlns:xm="http://schemas.microsoft.com/office/excel/2006/main">
          <x14:cfRule type="cellIs" priority="658" operator="equal" id="{BC5E5E21-3165-4A69-BEE4-2F5B768BA482}">
            <xm:f>-(4*Stundennachweis!D11)</xm:f>
            <x14:dxf>
              <font>
                <color theme="0"/>
              </font>
            </x14:dxf>
          </x14:cfRule>
          <xm:sqref>F4:F5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R36"/>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ZIM/VIT v1</v>
      </c>
    </row>
    <row r="2" spans="1:18" s="8" customFormat="1" x14ac:dyDescent="0.25">
      <c r="A2" s="46"/>
      <c r="B2" s="7" t="s">
        <v>12</v>
      </c>
      <c r="D2" s="33" t="str">
        <f>IF(E3&gt;(B4*Stundennachweis!C10/2),"&gt;150%!"," ")</f>
        <v xml:space="preserve"> </v>
      </c>
      <c r="E2" s="11">
        <f>E34+E13+E20+E27+SUM(D35:D36)*24+P2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2026</v>
      </c>
      <c r="E3" s="13">
        <f>E2-(B4*Stundennachweis!C10)</f>
        <v>0</v>
      </c>
      <c r="F3" s="11"/>
      <c r="G3" s="18"/>
      <c r="H3" s="18"/>
      <c r="I3" s="14"/>
      <c r="J3" s="18"/>
      <c r="K3" s="18"/>
      <c r="L3" s="14"/>
      <c r="M3" s="18"/>
      <c r="N3" s="18"/>
      <c r="O3" s="14"/>
    </row>
    <row r="4" spans="1:18" x14ac:dyDescent="0.25">
      <c r="B4" s="43">
        <v>4.4000000000000004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1" t="s">
        <v>3</v>
      </c>
      <c r="C6" s="2">
        <v>1</v>
      </c>
      <c r="D6" s="2"/>
      <c r="E6" s="9"/>
      <c r="F6" s="9"/>
      <c r="G6" s="19"/>
      <c r="H6" s="19"/>
      <c r="I6" s="17"/>
      <c r="J6" s="19"/>
      <c r="K6" s="19"/>
      <c r="L6" s="17"/>
      <c r="M6" s="19"/>
      <c r="N6" s="19"/>
      <c r="O6" s="17"/>
      <c r="P6" s="17"/>
      <c r="Q6" s="17"/>
      <c r="R6" s="17"/>
    </row>
    <row r="7" spans="1:18" x14ac:dyDescent="0.25">
      <c r="A7" s="45">
        <v>10</v>
      </c>
      <c r="B7" s="5" t="s">
        <v>4</v>
      </c>
      <c r="C7" s="4">
        <v>2</v>
      </c>
      <c r="D7" s="21">
        <f t="shared" ref="D7" si="0">IF(P7&gt;0,P7,(I7+L7+O7))</f>
        <v>0</v>
      </c>
      <c r="E7" s="10" t="str">
        <f t="shared" ref="E7" si="1">IF(D7*24&gt;10,"F:&gt;10h","")</f>
        <v/>
      </c>
      <c r="F7" s="10"/>
      <c r="G7" s="22"/>
      <c r="H7" s="22"/>
      <c r="I7" s="16">
        <f t="shared" ref="I7" si="2">IF(OR(H7-G7&lt;0,H7*24&gt;23,AND(H7&gt;0,G7=0),AND(G7&lt;&gt;0,G7*24&lt;6)),"Fehler",H7-G7)</f>
        <v>0</v>
      </c>
      <c r="J7" s="22"/>
      <c r="K7" s="22"/>
      <c r="L7" s="16">
        <f t="shared" ref="L7" si="3">IF(OR(K7-J7&lt;0,K7*24&gt;23,AND(K7&gt;0,J7=0),AND(J7&lt;&gt;0,J7*24&lt;6)),"Fehler",K7-J7)</f>
        <v>0</v>
      </c>
      <c r="M7" s="22"/>
      <c r="N7" s="22"/>
      <c r="O7" s="16">
        <f t="shared" ref="O7" si="4">IF(OR(N7-M7&lt;0,N7*24&gt;23,AND(N7&gt;0,M7=0),AND(M7&lt;&gt;0,M7*24&lt;6)),"Fehler",N7-M7)</f>
        <v>0</v>
      </c>
      <c r="P7" s="22"/>
      <c r="R7" s="35"/>
    </row>
    <row r="8" spans="1:18" x14ac:dyDescent="0.25">
      <c r="B8" s="5" t="s">
        <v>5</v>
      </c>
      <c r="C8" s="4">
        <v>3</v>
      </c>
      <c r="D8" s="21">
        <f t="shared" ref="D8:D12" si="5">IF(P8&gt;0,P8,(I8+L8+O8))</f>
        <v>0</v>
      </c>
      <c r="E8" s="10" t="str">
        <f t="shared" ref="E8:E12" si="6">IF(D8*24&gt;10,"F:&gt;10h","")</f>
        <v/>
      </c>
      <c r="F8" s="10"/>
      <c r="G8" s="22"/>
      <c r="H8" s="22"/>
      <c r="I8" s="16">
        <f t="shared" ref="I8:I12" si="7">IF(OR(H8-G8&lt;0,H8*24&gt;23,AND(H8&gt;0,G8=0),AND(G8&lt;&gt;0,G8*24&lt;6)),"Fehler",H8-G8)</f>
        <v>0</v>
      </c>
      <c r="J8" s="22"/>
      <c r="K8" s="22"/>
      <c r="L8" s="16">
        <f t="shared" ref="L8:L12" si="8">IF(OR(K8-J8&lt;0,K8*24&gt;23,AND(K8&gt;0,J8=0),AND(J8&lt;&gt;0,J8*24&lt;6)),"Fehler",K8-J8)</f>
        <v>0</v>
      </c>
      <c r="M8" s="22"/>
      <c r="N8" s="22"/>
      <c r="O8" s="16">
        <f t="shared" ref="O8:O12" si="9">IF(OR(N8-M8&lt;0,N8*24&gt;23,AND(N8&gt;0,M8=0),AND(M8&lt;&gt;0,M8*24&lt;6)),"Fehler",N8-M8)</f>
        <v>0</v>
      </c>
      <c r="P8" s="22"/>
      <c r="R8" s="35"/>
    </row>
    <row r="9" spans="1:18" x14ac:dyDescent="0.25">
      <c r="B9" s="5" t="s">
        <v>6</v>
      </c>
      <c r="C9" s="4">
        <v>4</v>
      </c>
      <c r="D9" s="21">
        <f t="shared" si="5"/>
        <v>0</v>
      </c>
      <c r="E9" s="10" t="str">
        <f t="shared" si="6"/>
        <v/>
      </c>
      <c r="F9" s="10"/>
      <c r="G9" s="22"/>
      <c r="H9" s="22"/>
      <c r="I9" s="16">
        <f t="shared" si="7"/>
        <v>0</v>
      </c>
      <c r="J9" s="22"/>
      <c r="K9" s="22"/>
      <c r="L9" s="16">
        <f t="shared" si="8"/>
        <v>0</v>
      </c>
      <c r="M9" s="22"/>
      <c r="N9" s="22"/>
      <c r="O9" s="16">
        <f t="shared" si="9"/>
        <v>0</v>
      </c>
      <c r="P9" s="22"/>
      <c r="R9" s="35"/>
    </row>
    <row r="10" spans="1:18" x14ac:dyDescent="0.25">
      <c r="B10" s="5" t="s">
        <v>0</v>
      </c>
      <c r="C10" s="4">
        <v>5</v>
      </c>
      <c r="D10" s="21">
        <f t="shared" si="5"/>
        <v>0</v>
      </c>
      <c r="E10" s="10" t="str">
        <f t="shared" si="6"/>
        <v/>
      </c>
      <c r="F10" s="10"/>
      <c r="G10" s="22"/>
      <c r="H10" s="22"/>
      <c r="I10" s="16">
        <f t="shared" si="7"/>
        <v>0</v>
      </c>
      <c r="J10" s="22"/>
      <c r="K10" s="22"/>
      <c r="L10" s="16">
        <f t="shared" si="8"/>
        <v>0</v>
      </c>
      <c r="M10" s="22"/>
      <c r="N10" s="22"/>
      <c r="O10" s="16">
        <f t="shared" si="9"/>
        <v>0</v>
      </c>
      <c r="P10" s="22"/>
      <c r="R10" s="35"/>
    </row>
    <row r="11" spans="1:18" x14ac:dyDescent="0.25">
      <c r="B11" s="5" t="s">
        <v>1</v>
      </c>
      <c r="C11" s="4">
        <v>6</v>
      </c>
      <c r="D11" s="21">
        <f t="shared" si="5"/>
        <v>0</v>
      </c>
      <c r="E11" s="10" t="str">
        <f t="shared" si="6"/>
        <v/>
      </c>
      <c r="F11" s="10"/>
      <c r="G11" s="22"/>
      <c r="H11" s="22"/>
      <c r="I11" s="16">
        <f t="shared" si="7"/>
        <v>0</v>
      </c>
      <c r="J11" s="22"/>
      <c r="K11" s="22"/>
      <c r="L11" s="16">
        <f t="shared" si="8"/>
        <v>0</v>
      </c>
      <c r="M11" s="22"/>
      <c r="N11" s="22"/>
      <c r="O11" s="16">
        <f t="shared" si="9"/>
        <v>0</v>
      </c>
      <c r="P11" s="22"/>
      <c r="R11" s="35"/>
    </row>
    <row r="12" spans="1:18" x14ac:dyDescent="0.25">
      <c r="B12" s="5" t="s">
        <v>2</v>
      </c>
      <c r="C12" s="4">
        <v>7</v>
      </c>
      <c r="D12" s="21">
        <f t="shared" si="5"/>
        <v>0</v>
      </c>
      <c r="E12" s="10" t="str">
        <f t="shared" si="6"/>
        <v/>
      </c>
      <c r="F12" s="10"/>
      <c r="G12" s="22"/>
      <c r="H12" s="22"/>
      <c r="I12" s="16">
        <f t="shared" si="7"/>
        <v>0</v>
      </c>
      <c r="J12" s="22"/>
      <c r="K12" s="22"/>
      <c r="L12" s="16">
        <f t="shared" si="8"/>
        <v>0</v>
      </c>
      <c r="M12" s="22"/>
      <c r="N12" s="22"/>
      <c r="O12" s="16">
        <f t="shared" si="9"/>
        <v>0</v>
      </c>
      <c r="P12" s="22"/>
      <c r="R12" s="35"/>
    </row>
    <row r="13" spans="1:18" x14ac:dyDescent="0.25">
      <c r="B13" s="1" t="s">
        <v>3</v>
      </c>
      <c r="C13" s="2">
        <v>8</v>
      </c>
      <c r="D13" s="2"/>
      <c r="E13" s="9">
        <f>SUM(D7:D12)*24</f>
        <v>0</v>
      </c>
      <c r="F13" s="9"/>
      <c r="G13" s="19"/>
      <c r="H13" s="19"/>
      <c r="I13" s="17"/>
      <c r="J13" s="19"/>
      <c r="K13" s="19"/>
      <c r="L13" s="17"/>
      <c r="M13" s="19"/>
      <c r="N13" s="19"/>
      <c r="O13" s="17"/>
      <c r="P13" s="17"/>
      <c r="Q13" s="17"/>
      <c r="R13" s="17"/>
    </row>
    <row r="14" spans="1:18" x14ac:dyDescent="0.25">
      <c r="A14" s="45">
        <v>11</v>
      </c>
      <c r="B14" s="5" t="s">
        <v>4</v>
      </c>
      <c r="C14" s="4">
        <v>9</v>
      </c>
      <c r="D14" s="21">
        <f t="shared" ref="D14" si="10">IF(P14&gt;0,P14,(I14+L14+O14))</f>
        <v>0</v>
      </c>
      <c r="E14" s="10" t="str">
        <f t="shared" ref="E14" si="11">IF(D14*24&gt;10,"F:&gt;10h","")</f>
        <v/>
      </c>
      <c r="F14" s="10"/>
      <c r="G14" s="22"/>
      <c r="H14" s="22"/>
      <c r="I14" s="16">
        <f t="shared" ref="I14" si="12">IF(OR(H14-G14&lt;0,H14*24&gt;23,AND(H14&gt;0,G14=0),AND(G14&lt;&gt;0,G14*24&lt;6)),"Fehler",H14-G14)</f>
        <v>0</v>
      </c>
      <c r="J14" s="22"/>
      <c r="K14" s="22"/>
      <c r="L14" s="16">
        <f t="shared" ref="L14" si="13">IF(OR(K14-J14&lt;0,K14*24&gt;23,AND(K14&gt;0,J14=0),AND(J14&lt;&gt;0,J14*24&lt;6)),"Fehler",K14-J14)</f>
        <v>0</v>
      </c>
      <c r="M14" s="22"/>
      <c r="N14" s="22"/>
      <c r="O14" s="16">
        <f t="shared" ref="O14" si="14">IF(OR(N14-M14&lt;0,N14*24&gt;23,AND(N14&gt;0,M14=0),AND(M14&lt;&gt;0,M14*24&lt;6)),"Fehler",N14-M14)</f>
        <v>0</v>
      </c>
      <c r="P14" s="22"/>
      <c r="R14" s="35"/>
    </row>
    <row r="15" spans="1:18" x14ac:dyDescent="0.25">
      <c r="B15" s="5" t="s">
        <v>5</v>
      </c>
      <c r="C15" s="4">
        <v>10</v>
      </c>
      <c r="D15" s="21">
        <f t="shared" ref="D15" si="15">IF(P15&gt;0,P15,(I15+L15+O15))</f>
        <v>0</v>
      </c>
      <c r="E15" s="10" t="str">
        <f t="shared" ref="E15" si="16">IF(D15*24&gt;10,"F:&gt;10h","")</f>
        <v/>
      </c>
      <c r="F15" s="10"/>
      <c r="G15" s="22"/>
      <c r="H15" s="22"/>
      <c r="I15" s="16">
        <f t="shared" ref="I15" si="17">IF(OR(H15-G15&lt;0,H15*24&gt;23,AND(H15&gt;0,G15=0),AND(G15&lt;&gt;0,G15*24&lt;6)),"Fehler",H15-G15)</f>
        <v>0</v>
      </c>
      <c r="J15" s="22"/>
      <c r="K15" s="22"/>
      <c r="L15" s="16">
        <f t="shared" ref="L15" si="18">IF(OR(K15-J15&lt;0,K15*24&gt;23,AND(K15&gt;0,J15=0),AND(J15&lt;&gt;0,J15*24&lt;6)),"Fehler",K15-J15)</f>
        <v>0</v>
      </c>
      <c r="M15" s="22"/>
      <c r="N15" s="22"/>
      <c r="O15" s="16">
        <f t="shared" ref="O15" si="19">IF(OR(N15-M15&lt;0,N15*24&gt;23,AND(N15&gt;0,M15=0),AND(M15&lt;&gt;0,M15*24&lt;6)),"Fehler",N15-M15)</f>
        <v>0</v>
      </c>
      <c r="P15" s="22"/>
      <c r="R15" s="35"/>
    </row>
    <row r="16" spans="1:18" x14ac:dyDescent="0.25">
      <c r="B16" s="5" t="s">
        <v>6</v>
      </c>
      <c r="C16" s="4">
        <v>11</v>
      </c>
      <c r="D16" s="21">
        <f t="shared" ref="D16:D17" si="20">IF(P16&gt;0,P16,(I16+L16+O16))</f>
        <v>0</v>
      </c>
      <c r="E16" s="10" t="str">
        <f t="shared" ref="E16:E17" si="21">IF(D16*24&gt;10,"F:&gt;10h","")</f>
        <v/>
      </c>
      <c r="F16" s="10"/>
      <c r="G16" s="22"/>
      <c r="H16" s="22"/>
      <c r="I16" s="16">
        <f t="shared" ref="I16:I17" si="22">IF(OR(H16-G16&lt;0,H16*24&gt;23,AND(H16&gt;0,G16=0),AND(G16&lt;&gt;0,G16*24&lt;6)),"Fehler",H16-G16)</f>
        <v>0</v>
      </c>
      <c r="J16" s="22"/>
      <c r="K16" s="22"/>
      <c r="L16" s="16">
        <f t="shared" ref="L16:L17" si="23">IF(OR(K16-J16&lt;0,K16*24&gt;23,AND(K16&gt;0,J16=0),AND(J16&lt;&gt;0,J16*24&lt;6)),"Fehler",K16-J16)</f>
        <v>0</v>
      </c>
      <c r="M16" s="22"/>
      <c r="N16" s="22"/>
      <c r="O16" s="16">
        <f t="shared" ref="O16:O17" si="24">IF(OR(N16-M16&lt;0,N16*24&gt;23,AND(N16&gt;0,M16=0),AND(M16&lt;&gt;0,M16*24&lt;6)),"Fehler",N16-M16)</f>
        <v>0</v>
      </c>
      <c r="P16" s="22"/>
      <c r="R16" s="35"/>
    </row>
    <row r="17" spans="1:18" x14ac:dyDescent="0.25">
      <c r="B17" s="5" t="s">
        <v>0</v>
      </c>
      <c r="C17" s="4">
        <v>12</v>
      </c>
      <c r="D17" s="21">
        <f t="shared" si="20"/>
        <v>0</v>
      </c>
      <c r="E17" s="10" t="str">
        <f t="shared" si="21"/>
        <v/>
      </c>
      <c r="F17" s="10"/>
      <c r="G17" s="22"/>
      <c r="H17" s="22"/>
      <c r="I17" s="16">
        <f t="shared" si="22"/>
        <v>0</v>
      </c>
      <c r="J17" s="22"/>
      <c r="K17" s="22"/>
      <c r="L17" s="16">
        <f t="shared" si="23"/>
        <v>0</v>
      </c>
      <c r="M17" s="22"/>
      <c r="N17" s="22"/>
      <c r="O17" s="16">
        <f t="shared" si="24"/>
        <v>0</v>
      </c>
      <c r="P17" s="22"/>
      <c r="R17" s="35"/>
    </row>
    <row r="18" spans="1:18" x14ac:dyDescent="0.25">
      <c r="B18" s="5" t="s">
        <v>1</v>
      </c>
      <c r="C18" s="4">
        <v>13</v>
      </c>
      <c r="D18" s="21">
        <f t="shared" ref="D18" si="25">IF(P18&gt;0,P18,(I18+L18+O18))</f>
        <v>0</v>
      </c>
      <c r="E18" s="10" t="str">
        <f t="shared" ref="E18" si="26">IF(D18*24&gt;10,"F:&gt;10h","")</f>
        <v/>
      </c>
      <c r="F18" s="10"/>
      <c r="G18" s="22"/>
      <c r="H18" s="22"/>
      <c r="I18" s="16">
        <f t="shared" ref="I18" si="27">IF(OR(H18-G18&lt;0,H18*24&gt;23,AND(H18&gt;0,G18=0),AND(G18&lt;&gt;0,G18*24&lt;6)),"Fehler",H18-G18)</f>
        <v>0</v>
      </c>
      <c r="J18" s="22"/>
      <c r="K18" s="22"/>
      <c r="L18" s="16">
        <f t="shared" ref="L18" si="28">IF(OR(K18-J18&lt;0,K18*24&gt;23,AND(K18&gt;0,J18=0),AND(J18&lt;&gt;0,J18*24&lt;6)),"Fehler",K18-J18)</f>
        <v>0</v>
      </c>
      <c r="M18" s="22"/>
      <c r="N18" s="22"/>
      <c r="O18" s="16">
        <f t="shared" ref="O18" si="29">IF(OR(N18-M18&lt;0,N18*24&gt;23,AND(N18&gt;0,M18=0),AND(M18&lt;&gt;0,M18*24&lt;6)),"Fehler",N18-M18)</f>
        <v>0</v>
      </c>
      <c r="P18" s="22"/>
      <c r="R18" s="35"/>
    </row>
    <row r="19" spans="1:18" x14ac:dyDescent="0.25">
      <c r="B19" s="5" t="s">
        <v>2</v>
      </c>
      <c r="C19" s="4">
        <v>14</v>
      </c>
      <c r="D19" s="21">
        <f t="shared" ref="D19" si="30">IF(P19&gt;0,P19,(I19+L19+O19))</f>
        <v>0</v>
      </c>
      <c r="E19" s="10" t="str">
        <f t="shared" ref="E19" si="31">IF(D19*24&gt;10,"F:&gt;10h","")</f>
        <v/>
      </c>
      <c r="F19" s="10"/>
      <c r="G19" s="22"/>
      <c r="H19" s="22"/>
      <c r="I19" s="16">
        <f t="shared" ref="I19" si="32">IF(OR(H19-G19&lt;0,H19*24&gt;23,AND(H19&gt;0,G19=0),AND(G19&lt;&gt;0,G19*24&lt;6)),"Fehler",H19-G19)</f>
        <v>0</v>
      </c>
      <c r="J19" s="22"/>
      <c r="K19" s="22"/>
      <c r="L19" s="16">
        <f t="shared" ref="L19" si="33">IF(OR(K19-J19&lt;0,K19*24&gt;23,AND(K19&gt;0,J19=0),AND(J19&lt;&gt;0,J19*24&lt;6)),"Fehler",K19-J19)</f>
        <v>0</v>
      </c>
      <c r="M19" s="22"/>
      <c r="N19" s="22"/>
      <c r="O19" s="16">
        <f t="shared" ref="O19" si="34">IF(OR(N19-M19&lt;0,N19*24&gt;23,AND(N19&gt;0,M19=0),AND(M19&lt;&gt;0,M19*24&lt;6)),"Fehler",N19-M19)</f>
        <v>0</v>
      </c>
      <c r="P19" s="22"/>
      <c r="R19" s="35"/>
    </row>
    <row r="20" spans="1:18" x14ac:dyDescent="0.25">
      <c r="B20" s="1" t="s">
        <v>3</v>
      </c>
      <c r="C20" s="2">
        <v>15</v>
      </c>
      <c r="D20" s="2"/>
      <c r="E20" s="9">
        <f>SUM(D14:D19)*24</f>
        <v>0</v>
      </c>
      <c r="F20" s="9"/>
      <c r="G20" s="19"/>
      <c r="H20" s="19"/>
      <c r="I20" s="17"/>
      <c r="J20" s="19"/>
      <c r="K20" s="19"/>
      <c r="L20" s="17"/>
      <c r="M20" s="19"/>
      <c r="N20" s="19"/>
      <c r="O20" s="17"/>
      <c r="P20" s="17"/>
      <c r="Q20" s="17"/>
      <c r="R20" s="17"/>
    </row>
    <row r="21" spans="1:18" x14ac:dyDescent="0.25">
      <c r="A21" s="45">
        <v>12</v>
      </c>
      <c r="B21" s="5" t="s">
        <v>4</v>
      </c>
      <c r="C21" s="4">
        <v>16</v>
      </c>
      <c r="D21" s="21">
        <f t="shared" ref="D21" si="35">IF(P21&gt;0,P21,(I21+L21+O21))</f>
        <v>0</v>
      </c>
      <c r="E21" s="10" t="str">
        <f t="shared" ref="E21" si="36">IF(D21*24&gt;10,"F:&gt;10h","")</f>
        <v/>
      </c>
      <c r="F21" s="10"/>
      <c r="G21" s="22"/>
      <c r="H21" s="22"/>
      <c r="I21" s="16">
        <f t="shared" ref="I21" si="37">IF(OR(H21-G21&lt;0,H21*24&gt;23,AND(H21&gt;0,G21=0),AND(G21&lt;&gt;0,G21*24&lt;6)),"Fehler",H21-G21)</f>
        <v>0</v>
      </c>
      <c r="J21" s="22"/>
      <c r="K21" s="22"/>
      <c r="L21" s="16">
        <f t="shared" ref="L21" si="38">IF(OR(K21-J21&lt;0,K21*24&gt;23,AND(K21&gt;0,J21=0),AND(J21&lt;&gt;0,J21*24&lt;6)),"Fehler",K21-J21)</f>
        <v>0</v>
      </c>
      <c r="M21" s="22"/>
      <c r="N21" s="22"/>
      <c r="O21" s="16">
        <f t="shared" ref="O21" si="39">IF(OR(N21-M21&lt;0,N21*24&gt;23,AND(N21&gt;0,M21=0),AND(M21&lt;&gt;0,M21*24&lt;6)),"Fehler",N21-M21)</f>
        <v>0</v>
      </c>
      <c r="P21" s="22"/>
      <c r="R21" s="35"/>
    </row>
    <row r="22" spans="1:18" x14ac:dyDescent="0.25">
      <c r="B22" s="5" t="s">
        <v>5</v>
      </c>
      <c r="C22" s="4">
        <v>17</v>
      </c>
      <c r="D22" s="21">
        <f t="shared" ref="D22" si="40">IF(P22&gt;0,P22,(I22+L22+O22))</f>
        <v>0</v>
      </c>
      <c r="E22" s="10" t="str">
        <f t="shared" ref="E22" si="41">IF(D22*24&gt;10,"F:&gt;10h","")</f>
        <v/>
      </c>
      <c r="F22" s="10"/>
      <c r="G22" s="22"/>
      <c r="H22" s="22"/>
      <c r="I22" s="16">
        <f t="shared" ref="I22" si="42">IF(OR(H22-G22&lt;0,H22*24&gt;23,AND(H22&gt;0,G22=0),AND(G22&lt;&gt;0,G22*24&lt;6)),"Fehler",H22-G22)</f>
        <v>0</v>
      </c>
      <c r="J22" s="22"/>
      <c r="K22" s="22"/>
      <c r="L22" s="16">
        <f t="shared" ref="L22" si="43">IF(OR(K22-J22&lt;0,K22*24&gt;23,AND(K22&gt;0,J22=0),AND(J22&lt;&gt;0,J22*24&lt;6)),"Fehler",K22-J22)</f>
        <v>0</v>
      </c>
      <c r="M22" s="22"/>
      <c r="N22" s="22"/>
      <c r="O22" s="16">
        <f t="shared" ref="O22" si="44">IF(OR(N22-M22&lt;0,N22*24&gt;23,AND(N22&gt;0,M22=0),AND(M22&lt;&gt;0,M22*24&lt;6)),"Fehler",N22-M22)</f>
        <v>0</v>
      </c>
      <c r="P22" s="22"/>
      <c r="R22" s="35"/>
    </row>
    <row r="23" spans="1:18" x14ac:dyDescent="0.25">
      <c r="B23" s="5" t="s">
        <v>6</v>
      </c>
      <c r="C23" s="4">
        <v>18</v>
      </c>
      <c r="D23" s="21">
        <f t="shared" ref="D23:D24" si="45">IF(P23&gt;0,P23,(I23+L23+O23))</f>
        <v>0</v>
      </c>
      <c r="E23" s="10" t="str">
        <f t="shared" ref="E23:E24" si="46">IF(D23*24&gt;10,"F:&gt;10h","")</f>
        <v/>
      </c>
      <c r="F23" s="10"/>
      <c r="G23" s="22"/>
      <c r="H23" s="22"/>
      <c r="I23" s="16">
        <f t="shared" ref="I23:I24" si="47">IF(OR(H23-G23&lt;0,H23*24&gt;23,AND(H23&gt;0,G23=0),AND(G23&lt;&gt;0,G23*24&lt;6)),"Fehler",H23-G23)</f>
        <v>0</v>
      </c>
      <c r="J23" s="22"/>
      <c r="K23" s="22"/>
      <c r="L23" s="16">
        <f t="shared" ref="L23:L24" si="48">IF(OR(K23-J23&lt;0,K23*24&gt;23,AND(K23&gt;0,J23=0),AND(J23&lt;&gt;0,J23*24&lt;6)),"Fehler",K23-J23)</f>
        <v>0</v>
      </c>
      <c r="M23" s="22"/>
      <c r="N23" s="22"/>
      <c r="O23" s="16">
        <f t="shared" ref="O23:O24" si="49">IF(OR(N23-M23&lt;0,N23*24&gt;23,AND(N23&gt;0,M23=0),AND(M23&lt;&gt;0,M23*24&lt;6)),"Fehler",N23-M23)</f>
        <v>0</v>
      </c>
      <c r="P23" s="22"/>
      <c r="R23" s="35"/>
    </row>
    <row r="24" spans="1:18" x14ac:dyDescent="0.25">
      <c r="B24" s="5" t="s">
        <v>0</v>
      </c>
      <c r="C24" s="4">
        <v>19</v>
      </c>
      <c r="D24" s="21">
        <f t="shared" si="45"/>
        <v>0</v>
      </c>
      <c r="E24" s="10" t="str">
        <f t="shared" si="46"/>
        <v/>
      </c>
      <c r="F24" s="10"/>
      <c r="G24" s="22"/>
      <c r="H24" s="22"/>
      <c r="I24" s="16">
        <f t="shared" si="47"/>
        <v>0</v>
      </c>
      <c r="J24" s="22"/>
      <c r="K24" s="22"/>
      <c r="L24" s="16">
        <f t="shared" si="48"/>
        <v>0</v>
      </c>
      <c r="M24" s="22"/>
      <c r="N24" s="22"/>
      <c r="O24" s="16">
        <f t="shared" si="49"/>
        <v>0</v>
      </c>
      <c r="P24" s="22"/>
      <c r="R24" s="35"/>
    </row>
    <row r="25" spans="1:18" x14ac:dyDescent="0.25">
      <c r="B25" s="5" t="s">
        <v>1</v>
      </c>
      <c r="C25" s="4">
        <v>20</v>
      </c>
      <c r="D25" s="21">
        <f t="shared" ref="D25" si="50">IF(P25&gt;0,P25,(I25+L25+O25))</f>
        <v>0</v>
      </c>
      <c r="E25" s="10" t="str">
        <f t="shared" ref="E25" si="51">IF(D25*24&gt;10,"F:&gt;10h","")</f>
        <v/>
      </c>
      <c r="F25" s="10"/>
      <c r="G25" s="22"/>
      <c r="H25" s="22"/>
      <c r="I25" s="16">
        <f t="shared" ref="I25" si="52">IF(OR(H25-G25&lt;0,H25*24&gt;23,AND(H25&gt;0,G25=0),AND(G25&lt;&gt;0,G25*24&lt;6)),"Fehler",H25-G25)</f>
        <v>0</v>
      </c>
      <c r="J25" s="22"/>
      <c r="K25" s="22"/>
      <c r="L25" s="16">
        <f t="shared" ref="L25" si="53">IF(OR(K25-J25&lt;0,K25*24&gt;23,AND(K25&gt;0,J25=0),AND(J25&lt;&gt;0,J25*24&lt;6)),"Fehler",K25-J25)</f>
        <v>0</v>
      </c>
      <c r="M25" s="22"/>
      <c r="N25" s="22"/>
      <c r="O25" s="16">
        <f t="shared" ref="O25" si="54">IF(OR(N25-M25&lt;0,N25*24&gt;23,AND(N25&gt;0,M25=0),AND(M25&lt;&gt;0,M25*24&lt;6)),"Fehler",N25-M25)</f>
        <v>0</v>
      </c>
      <c r="P25" s="22"/>
      <c r="R25" s="35"/>
    </row>
    <row r="26" spans="1:18" x14ac:dyDescent="0.25">
      <c r="B26" s="5" t="s">
        <v>2</v>
      </c>
      <c r="C26" s="4">
        <v>21</v>
      </c>
      <c r="D26" s="21">
        <f t="shared" ref="D26" si="55">IF(P26&gt;0,P26,(I26+L26+O26))</f>
        <v>0</v>
      </c>
      <c r="E26" s="10" t="str">
        <f t="shared" ref="E26" si="56">IF(D26*24&gt;10,"F:&gt;10h","")</f>
        <v/>
      </c>
      <c r="F26" s="10"/>
      <c r="G26" s="22"/>
      <c r="H26" s="22"/>
      <c r="I26" s="16">
        <f t="shared" ref="I26" si="57">IF(OR(H26-G26&lt;0,H26*24&gt;23,AND(H26&gt;0,G26=0),AND(G26&lt;&gt;0,G26*24&lt;6)),"Fehler",H26-G26)</f>
        <v>0</v>
      </c>
      <c r="J26" s="22"/>
      <c r="K26" s="22"/>
      <c r="L26" s="16">
        <f t="shared" ref="L26" si="58">IF(OR(K26-J26&lt;0,K26*24&gt;23,AND(K26&gt;0,J26=0),AND(J26&lt;&gt;0,J26*24&lt;6)),"Fehler",K26-J26)</f>
        <v>0</v>
      </c>
      <c r="M26" s="22"/>
      <c r="N26" s="22"/>
      <c r="O26" s="16">
        <f t="shared" ref="O26" si="59">IF(OR(N26-M26&lt;0,N26*24&gt;23,AND(N26&gt;0,M26=0),AND(M26&lt;&gt;0,M26*24&lt;6)),"Fehler",N26-M26)</f>
        <v>0</v>
      </c>
      <c r="P26" s="22"/>
      <c r="R26" s="35"/>
    </row>
    <row r="27" spans="1:18" x14ac:dyDescent="0.25">
      <c r="B27" s="1" t="s">
        <v>3</v>
      </c>
      <c r="C27" s="2">
        <v>22</v>
      </c>
      <c r="D27" s="2"/>
      <c r="E27" s="9">
        <f>SUM(D21:D26)*24</f>
        <v>0</v>
      </c>
      <c r="F27" s="9"/>
      <c r="G27" s="19"/>
      <c r="H27" s="19"/>
      <c r="I27" s="17"/>
      <c r="J27" s="19"/>
      <c r="K27" s="19"/>
      <c r="L27" s="17"/>
      <c r="M27" s="19"/>
      <c r="N27" s="19"/>
      <c r="O27" s="17"/>
      <c r="P27" s="17"/>
      <c r="Q27" s="17"/>
      <c r="R27" s="17"/>
    </row>
    <row r="28" spans="1:18" x14ac:dyDescent="0.25">
      <c r="A28" s="45">
        <v>13</v>
      </c>
      <c r="B28" s="5" t="s">
        <v>4</v>
      </c>
      <c r="C28" s="4">
        <v>23</v>
      </c>
      <c r="D28" s="21">
        <f t="shared" ref="D28" si="60">IF(P28&gt;0,P28,(I28+L28+O28))</f>
        <v>0</v>
      </c>
      <c r="E28" s="10" t="str">
        <f t="shared" ref="E28" si="61">IF(D28*24&gt;10,"F:&gt;10h","")</f>
        <v/>
      </c>
      <c r="F28" s="10"/>
      <c r="G28" s="22"/>
      <c r="H28" s="22"/>
      <c r="I28" s="16">
        <f>IF(OR(H28-G28&lt;0,H28*24&gt;23,AND(H28&gt;0,G28=0),AND(G28&lt;&gt;0,G28*24&lt;6)),"Fehler",H28-G28)</f>
        <v>0</v>
      </c>
      <c r="J28" s="22"/>
      <c r="K28" s="22"/>
      <c r="L28" s="16">
        <f>IF(OR(K28-J28&lt;0,K28*24&gt;23,AND(K28&gt;0,J28=0),AND(J28&lt;&gt;0,J28*24&lt;6)),"Fehler",K28-J28)</f>
        <v>0</v>
      </c>
      <c r="M28" s="22"/>
      <c r="N28" s="22"/>
      <c r="O28" s="16">
        <f>IF(OR(N28-M28&lt;0,N28*24&gt;23,AND(N28&gt;0,M28=0),AND(M28&lt;&gt;0,M28*24&lt;6)),"Fehler",N28-M28)</f>
        <v>0</v>
      </c>
      <c r="P28" s="22"/>
      <c r="R28" s="35"/>
    </row>
    <row r="29" spans="1:18" x14ac:dyDescent="0.25">
      <c r="B29" s="5" t="s">
        <v>5</v>
      </c>
      <c r="C29" s="4">
        <v>24</v>
      </c>
      <c r="D29" s="21">
        <f t="shared" ref="D29" si="62">IF(P29&gt;0,P29,(I29+L29+O29))</f>
        <v>0</v>
      </c>
      <c r="E29" s="10" t="str">
        <f t="shared" ref="E29" si="63">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5"/>
    </row>
    <row r="30" spans="1:18" x14ac:dyDescent="0.25">
      <c r="B30" s="5" t="s">
        <v>6</v>
      </c>
      <c r="C30" s="4">
        <v>25</v>
      </c>
      <c r="D30" s="21">
        <f t="shared" ref="D30" si="64">IF(P30&gt;0,P30,(I30+L30+O30))</f>
        <v>0</v>
      </c>
      <c r="E30" s="10" t="str">
        <f t="shared" ref="E30" si="65">IF(D30*24&gt;10,"F:&gt;10h","")</f>
        <v/>
      </c>
      <c r="F30" s="10"/>
      <c r="G30" s="22"/>
      <c r="H30" s="22"/>
      <c r="I30" s="16">
        <f>IF(OR(H30-G30&lt;0,H30*24&gt;23,AND(H30&gt;0,G30=0),AND(G30&lt;&gt;0,G30*24&lt;6)),"Fehler",H30-G30)</f>
        <v>0</v>
      </c>
      <c r="J30" s="22"/>
      <c r="K30" s="22"/>
      <c r="L30" s="16">
        <f>IF(OR(K30-J30&lt;0,K30*24&gt;23,AND(K30&gt;0,J30=0),AND(J30&lt;&gt;0,J30*24&lt;6)),"Fehler",K30-J30)</f>
        <v>0</v>
      </c>
      <c r="M30" s="22"/>
      <c r="N30" s="22"/>
      <c r="O30" s="16">
        <f>IF(OR(N30-M30&lt;0,N30*24&gt;23,AND(N30&gt;0,M30=0),AND(M30&lt;&gt;0,M30*24&lt;6)),"Fehler",N30-M30)</f>
        <v>0</v>
      </c>
      <c r="P30" s="22"/>
      <c r="R30" s="35"/>
    </row>
    <row r="31" spans="1:18" x14ac:dyDescent="0.25">
      <c r="B31" s="5" t="s">
        <v>0</v>
      </c>
      <c r="C31" s="4">
        <v>26</v>
      </c>
      <c r="D31" s="21">
        <f t="shared" ref="D31" si="66">IF(P31&gt;0,P31,(I31+L31+O31))</f>
        <v>0</v>
      </c>
      <c r="E31" s="10" t="str">
        <f t="shared" ref="E31" si="67">IF(D31*24&gt;10,"F:&gt;10h","")</f>
        <v/>
      </c>
      <c r="F31" s="10"/>
      <c r="G31" s="22"/>
      <c r="H31" s="22"/>
      <c r="I31" s="16">
        <f>IF(OR(H31-G31&lt;0,H31*24&gt;23,AND(H31&gt;0,G31=0),AND(G31&lt;&gt;0,G31*24&lt;6)),"Fehler",H31-G31)</f>
        <v>0</v>
      </c>
      <c r="J31" s="22"/>
      <c r="K31" s="22"/>
      <c r="L31" s="16">
        <f>IF(OR(K31-J31&lt;0,K31*24&gt;23,AND(K31&gt;0,J31=0),AND(J31&lt;&gt;0,J31*24&lt;6)),"Fehler",K31-J31)</f>
        <v>0</v>
      </c>
      <c r="M31" s="22"/>
      <c r="N31" s="22"/>
      <c r="O31" s="16">
        <f>IF(OR(N31-M31&lt;0,N31*24&gt;23,AND(N31&gt;0,M31=0),AND(M31&lt;&gt;0,M31*24&lt;6)),"Fehler",N31-M31)</f>
        <v>0</v>
      </c>
      <c r="P31" s="22"/>
      <c r="R31" s="35"/>
    </row>
    <row r="32" spans="1:18" x14ac:dyDescent="0.25">
      <c r="B32" s="5" t="s">
        <v>1</v>
      </c>
      <c r="C32" s="4">
        <v>27</v>
      </c>
      <c r="D32" s="21">
        <f t="shared" ref="D32" si="68">IF(P32&gt;0,P32,(I32+L32+O32))</f>
        <v>0</v>
      </c>
      <c r="E32" s="10" t="str">
        <f t="shared" ref="E32" si="69">IF(D32*24&gt;10,"F:&gt;10h","")</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5"/>
    </row>
    <row r="33" spans="1:18" x14ac:dyDescent="0.25">
      <c r="B33" s="5" t="s">
        <v>2</v>
      </c>
      <c r="C33" s="4">
        <v>28</v>
      </c>
      <c r="D33" s="21">
        <f t="shared" ref="D33:D36" si="70">IF(P33&gt;0,P33,(I33+L33+O33))</f>
        <v>0</v>
      </c>
      <c r="E33" s="10" t="str">
        <f t="shared" ref="E33" si="71">IF(D33*24&gt;10,"F:&gt;10h","")</f>
        <v/>
      </c>
      <c r="F33" s="10"/>
      <c r="G33" s="22"/>
      <c r="H33" s="22"/>
      <c r="I33" s="16">
        <f t="shared" ref="I33" si="72">IF(OR(H33-G33&lt;0,H33*24&gt;23,AND(H33&gt;0,G33=0),AND(G33&lt;&gt;0,G33*24&lt;6)),"Fehler",H33-G33)</f>
        <v>0</v>
      </c>
      <c r="J33" s="22"/>
      <c r="K33" s="22"/>
      <c r="L33" s="16">
        <f t="shared" ref="L33" si="73">IF(OR(K33-J33&lt;0,K33*24&gt;23,AND(K33&gt;0,J33=0),AND(J33&lt;&gt;0,J33*24&lt;6)),"Fehler",K33-J33)</f>
        <v>0</v>
      </c>
      <c r="M33" s="22"/>
      <c r="N33" s="22"/>
      <c r="O33" s="16">
        <f t="shared" ref="O33" si="74">IF(OR(N33-M33&lt;0,N33*24&gt;23,AND(N33&gt;0,M33=0),AND(M33&lt;&gt;0,M33*24&lt;6)),"Fehler",N33-M33)</f>
        <v>0</v>
      </c>
      <c r="P33" s="22"/>
      <c r="R33" s="35"/>
    </row>
    <row r="34" spans="1:18" x14ac:dyDescent="0.25">
      <c r="B34" s="1" t="s">
        <v>3</v>
      </c>
      <c r="C34" s="2">
        <v>29</v>
      </c>
      <c r="D34" s="12"/>
      <c r="E34" s="9">
        <f>SUM(D28:D33)*24</f>
        <v>0</v>
      </c>
      <c r="F34" s="9"/>
      <c r="G34" s="19"/>
      <c r="H34" s="19"/>
      <c r="I34" s="17"/>
      <c r="J34" s="19"/>
      <c r="K34" s="19"/>
      <c r="L34" s="17"/>
      <c r="M34" s="19"/>
      <c r="N34" s="19"/>
      <c r="O34" s="17"/>
      <c r="P34" s="17"/>
      <c r="Q34" s="17"/>
      <c r="R34" s="17"/>
    </row>
    <row r="35" spans="1:18" x14ac:dyDescent="0.25">
      <c r="A35" s="45">
        <v>14</v>
      </c>
      <c r="B35" s="5" t="s">
        <v>4</v>
      </c>
      <c r="C35" s="6">
        <v>30</v>
      </c>
      <c r="D35" s="21">
        <f t="shared" ref="D35" si="75">IF(P35&gt;0,P35,(I35+L35+O35))</f>
        <v>0</v>
      </c>
      <c r="E35" s="10" t="str">
        <f t="shared" ref="E35" si="76">IF(D35*24&gt;10,"F:&gt;10h","")</f>
        <v/>
      </c>
      <c r="F35" s="10"/>
      <c r="G35" s="22"/>
      <c r="H35" s="22"/>
      <c r="I35" s="16">
        <f t="shared" ref="I35" si="77">IF(OR(H35-G35&lt;0,H35*24&gt;23,AND(H35&gt;0,G35=0),AND(G35&lt;&gt;0,G35*24&lt;6)),"Fehler",H35-G35)</f>
        <v>0</v>
      </c>
      <c r="J35" s="22"/>
      <c r="K35" s="22"/>
      <c r="L35" s="16">
        <f t="shared" ref="L35" si="78">IF(OR(K35-J35&lt;0,K35*24&gt;23,AND(K35&gt;0,J35=0),AND(J35&lt;&gt;0,J35*24&lt;6)),"Fehler",K35-J35)</f>
        <v>0</v>
      </c>
      <c r="M35" s="22"/>
      <c r="N35" s="22"/>
      <c r="O35" s="16">
        <f t="shared" ref="O35" si="79">IF(OR(N35-M35&lt;0,N35*24&gt;23,AND(N35&gt;0,M35=0),AND(M35&lt;&gt;0,M35*24&lt;6)),"Fehler",N35-M35)</f>
        <v>0</v>
      </c>
      <c r="P35" s="22"/>
      <c r="R35" s="35"/>
    </row>
    <row r="36" spans="1:18" x14ac:dyDescent="0.25">
      <c r="B36" s="5" t="s">
        <v>5</v>
      </c>
      <c r="C36" s="6">
        <v>31</v>
      </c>
      <c r="D36" s="21">
        <f t="shared" si="70"/>
        <v>0</v>
      </c>
      <c r="E36" s="10" t="str">
        <f t="shared" ref="E36" si="80">IF(D36*24&gt;10,"F:&gt;10h","")</f>
        <v/>
      </c>
      <c r="F36" s="10"/>
      <c r="G36" s="22"/>
      <c r="H36" s="22"/>
      <c r="I36" s="16">
        <f t="shared" ref="I36" si="81">IF(OR(H36-G36&lt;0,H36*24&gt;23,AND(H36&gt;0,G36=0),AND(G36&lt;&gt;0,G36*24&lt;6)),"Fehler",H36-G36)</f>
        <v>0</v>
      </c>
      <c r="J36" s="22"/>
      <c r="K36" s="22"/>
      <c r="L36" s="16">
        <f t="shared" ref="L36" si="82">IF(OR(K36-J36&lt;0,K36*24&gt;23,AND(K36&gt;0,J36=0),AND(J36&lt;&gt;0,J36*24&lt;6)),"Fehler",K36-J36)</f>
        <v>0</v>
      </c>
      <c r="M36" s="22"/>
      <c r="N36" s="22"/>
      <c r="O36" s="16">
        <f t="shared" ref="O36" si="83">IF(OR(N36-M36&lt;0,N36*24&gt;23,AND(N36&gt;0,M36=0),AND(M36&lt;&gt;0,M36*24&lt;6)),"Fehler",N36-M36)</f>
        <v>0</v>
      </c>
      <c r="P36" s="22"/>
      <c r="R36" s="35"/>
    </row>
  </sheetData>
  <sheetProtection algorithmName="SHA-512" hashValue="V07GJc9gVSgp9cskbZgwjdLcfUJbmr+h7yen/l8tnm7cU5IN7lac+lKw4ebDqAMFYUPS0FJjUZsGzugRMjxNmw==" saltValue="uHzlz52fJOWrmu7n96Itpg==" spinCount="100000" sheet="1" objects="1" scenarios="1" selectLockedCells="1"/>
  <phoneticPr fontId="11" type="noConversion"/>
  <conditionalFormatting sqref="D7:D12 D14:D19">
    <cfRule type="cellIs" dxfId="620" priority="57" operator="greaterThan">
      <formula>0.333333333333333</formula>
    </cfRule>
    <cfRule type="cellIs" dxfId="619" priority="56" operator="greaterThan">
      <formula>0.416666666666667</formula>
    </cfRule>
    <cfRule type="cellIs" dxfId="618" priority="55" operator="equal">
      <formula>0</formula>
    </cfRule>
  </conditionalFormatting>
  <conditionalFormatting sqref="D21:D26">
    <cfRule type="cellIs" dxfId="617" priority="44" operator="greaterThan">
      <formula>0.333333333333333</formula>
    </cfRule>
    <cfRule type="cellIs" dxfId="616" priority="43" operator="greaterThan">
      <formula>0.416666666666667</formula>
    </cfRule>
    <cfRule type="cellIs" dxfId="615" priority="42" operator="equal">
      <formula>0</formula>
    </cfRule>
  </conditionalFormatting>
  <conditionalFormatting sqref="D28:D33">
    <cfRule type="cellIs" dxfId="614" priority="29" operator="equal">
      <formula>0</formula>
    </cfRule>
    <cfRule type="cellIs" dxfId="613" priority="30" operator="greaterThan">
      <formula>0.416666666666667</formula>
    </cfRule>
    <cfRule type="cellIs" dxfId="612" priority="31" operator="greaterThan">
      <formula>0.333333333333333</formula>
    </cfRule>
  </conditionalFormatting>
  <conditionalFormatting sqref="D35:D36">
    <cfRule type="cellIs" dxfId="611" priority="1" operator="equal">
      <formula>0</formula>
    </cfRule>
    <cfRule type="cellIs" dxfId="610" priority="2" operator="greaterThan">
      <formula>0.416666666666667</formula>
    </cfRule>
    <cfRule type="cellIs" dxfId="609" priority="3" operator="greaterThan">
      <formula>0.333333333333333</formula>
    </cfRule>
  </conditionalFormatting>
  <conditionalFormatting sqref="E2:E3">
    <cfRule type="cellIs" dxfId="608" priority="376" operator="equal">
      <formula>0</formula>
    </cfRule>
  </conditionalFormatting>
  <conditionalFormatting sqref="E3">
    <cfRule type="cellIs" dxfId="607" priority="482" operator="greaterThan">
      <formula>0</formula>
    </cfRule>
    <cfRule type="cellIs" dxfId="606" priority="483" operator="lessThan">
      <formula>0</formula>
    </cfRule>
  </conditionalFormatting>
  <conditionalFormatting sqref="E7:F12 E14:F19">
    <cfRule type="containsText" dxfId="605" priority="58" operator="containsText" text="F:&gt;10h">
      <formula>NOT(ISERROR(SEARCH("F:&gt;10h",E7)))</formula>
    </cfRule>
  </conditionalFormatting>
  <conditionalFormatting sqref="E21:F26">
    <cfRule type="containsText" dxfId="604" priority="45" operator="containsText" text="F:&gt;10h">
      <formula>NOT(ISERROR(SEARCH("F:&gt;10h",E21)))</formula>
    </cfRule>
  </conditionalFormatting>
  <conditionalFormatting sqref="E28:F33">
    <cfRule type="containsText" dxfId="603" priority="32" operator="containsText" text="F:&gt;10h">
      <formula>NOT(ISERROR(SEARCH("F:&gt;10h",E28)))</formula>
    </cfRule>
  </conditionalFormatting>
  <conditionalFormatting sqref="E35:F36">
    <cfRule type="containsText" dxfId="602" priority="13" operator="containsText" text="F:&gt;10h">
      <formula>NOT(ISERROR(SEARCH("F:&gt;10h",E35)))</formula>
    </cfRule>
  </conditionalFormatting>
  <conditionalFormatting sqref="F4:F5">
    <cfRule type="cellIs" dxfId="601" priority="781" operator="greaterThan">
      <formula>0</formula>
    </cfRule>
    <cfRule type="cellIs" dxfId="600" priority="780" operator="equal">
      <formula>0</formula>
    </cfRule>
    <cfRule type="cellIs" dxfId="599" priority="779" operator="equal">
      <formula>-41.8</formula>
    </cfRule>
    <cfRule type="cellIs" dxfId="598" priority="782" operator="lessThan">
      <formula>0</formula>
    </cfRule>
  </conditionalFormatting>
  <conditionalFormatting sqref="F6">
    <cfRule type="cellIs" dxfId="597" priority="62" operator="equal">
      <formula>9.5</formula>
    </cfRule>
    <cfRule type="cellIs" dxfId="596" priority="64" operator="greaterThan">
      <formula>9.5</formula>
    </cfRule>
    <cfRule type="cellIs" dxfId="595" priority="63" operator="lessThan">
      <formula>9.5</formula>
    </cfRule>
  </conditionalFormatting>
  <conditionalFormatting sqref="F13">
    <cfRule type="cellIs" dxfId="594" priority="18" operator="lessThan">
      <formula>9.5</formula>
    </cfRule>
    <cfRule type="cellIs" dxfId="593" priority="17" operator="equal">
      <formula>9.5</formula>
    </cfRule>
    <cfRule type="cellIs" dxfId="592" priority="19" operator="greaterThan">
      <formula>9.5</formula>
    </cfRule>
  </conditionalFormatting>
  <conditionalFormatting sqref="F20">
    <cfRule type="cellIs" dxfId="591" priority="51" operator="greaterThan">
      <formula>9.5</formula>
    </cfRule>
    <cfRule type="cellIs" dxfId="590" priority="50" operator="lessThan">
      <formula>9.5</formula>
    </cfRule>
    <cfRule type="cellIs" dxfId="589" priority="49" operator="equal">
      <formula>9.5</formula>
    </cfRule>
  </conditionalFormatting>
  <conditionalFormatting sqref="F27">
    <cfRule type="cellIs" dxfId="588" priority="36" operator="equal">
      <formula>9.5</formula>
    </cfRule>
    <cfRule type="cellIs" dxfId="587" priority="37" operator="lessThan">
      <formula>9.5</formula>
    </cfRule>
    <cfRule type="cellIs" dxfId="586" priority="38" operator="greaterThan">
      <formula>9.5</formula>
    </cfRule>
  </conditionalFormatting>
  <conditionalFormatting sqref="F34">
    <cfRule type="cellIs" dxfId="585" priority="23" operator="equal">
      <formula>9.5</formula>
    </cfRule>
    <cfRule type="cellIs" dxfId="584" priority="25" operator="greaterThan">
      <formula>9.5</formula>
    </cfRule>
    <cfRule type="cellIs" dxfId="583" priority="24" operator="lessThan">
      <formula>9.5</formula>
    </cfRule>
  </conditionalFormatting>
  <conditionalFormatting sqref="I7:I12 L7:L12 O7:O12 I14:I19 L14:L19 O14:O19">
    <cfRule type="cellIs" dxfId="582" priority="54" operator="equal">
      <formula>0</formula>
    </cfRule>
    <cfRule type="cellIs" dxfId="581" priority="52" operator="equal">
      <formula>"Fehler"</formula>
    </cfRule>
    <cfRule type="cellIs" dxfId="580" priority="53" operator="greaterThan">
      <formula>0</formula>
    </cfRule>
  </conditionalFormatting>
  <conditionalFormatting sqref="I21:I26 L21:L26 O21:O26">
    <cfRule type="cellIs" dxfId="579" priority="40" operator="greaterThan">
      <formula>0</formula>
    </cfRule>
    <cfRule type="cellIs" dxfId="578" priority="39" operator="equal">
      <formula>"Fehler"</formula>
    </cfRule>
    <cfRule type="cellIs" dxfId="577" priority="41" operator="equal">
      <formula>0</formula>
    </cfRule>
  </conditionalFormatting>
  <conditionalFormatting sqref="I28:I33 L28:L33 O28:O33">
    <cfRule type="cellIs" dxfId="576" priority="28" operator="equal">
      <formula>0</formula>
    </cfRule>
    <cfRule type="cellIs" dxfId="575" priority="27" operator="greaterThan">
      <formula>0</formula>
    </cfRule>
    <cfRule type="cellIs" dxfId="574" priority="26" operator="equal">
      <formula>"Fehler"</formula>
    </cfRule>
  </conditionalFormatting>
  <conditionalFormatting sqref="I35:I36 L35:L36 O35:O36">
    <cfRule type="cellIs" dxfId="573" priority="8" operator="greaterThan">
      <formula>0</formula>
    </cfRule>
    <cfRule type="cellIs" dxfId="572" priority="9" operator="equal">
      <formula>0</formula>
    </cfRule>
    <cfRule type="cellIs" dxfId="571" priority="7" operator="equal">
      <formula>"Fehler"</formula>
    </cfRule>
  </conditionalFormatting>
  <conditionalFormatting sqref="R2">
    <cfRule type="cellIs" dxfId="570" priority="479" operator="notEqual">
      <formula>""""""</formula>
    </cfRule>
  </conditionalFormatting>
  <dataValidations count="1">
    <dataValidation allowBlank="1" showInputMessage="1" showErrorMessage="1" promptTitle="Hinweis" prompt="zu Eintragungen in Zelle P2 siehe Deckblatt" sqref="P2" xr:uid="{95E69948-BAED-4B56-8F5E-3468F82497A3}"/>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80" operator="equal" id="{6871521F-823E-4CCC-BC9C-611489B8A059}">
            <xm:f>-B4*Stundennachweis!C10</xm:f>
            <x14:dxf>
              <font>
                <color theme="0"/>
              </font>
            </x14:dxf>
          </x14:cfRule>
          <xm:sqref>E3</xm:sqref>
        </x14:conditionalFormatting>
        <x14:conditionalFormatting xmlns:xm="http://schemas.microsoft.com/office/excel/2006/main">
          <x14:cfRule type="cellIs" priority="61" operator="greaterThan" id="{17BFD14B-B7F4-442B-95A0-544E4806F117}">
            <xm:f>Stundennachweis!$C$10</xm:f>
            <x14:dxf>
              <font>
                <b/>
                <i/>
                <color rgb="FF00B050"/>
              </font>
            </x14:dxf>
          </x14:cfRule>
          <x14:cfRule type="cellIs" priority="60" operator="lessThan" id="{797CE1CD-B611-480A-89DB-C673A371A81A}">
            <xm:f>Stundennachweis!$C$10</xm:f>
            <x14:dxf>
              <font>
                <b val="0"/>
                <i/>
                <color rgb="FFFF0000"/>
              </font>
            </x14:dxf>
          </x14:cfRule>
          <x14:cfRule type="cellIs" priority="59" operator="equal" id="{F4F62D7A-471A-4EC1-9DA3-5BDB76E9A6E3}">
            <xm:f>Stundennachweis!$C$10</xm:f>
            <x14:dxf>
              <font>
                <b/>
                <i val="0"/>
                <color rgb="FF00B050"/>
              </font>
            </x14:dxf>
          </x14:cfRule>
          <xm:sqref>E6</xm:sqref>
        </x14:conditionalFormatting>
        <x14:conditionalFormatting xmlns:xm="http://schemas.microsoft.com/office/excel/2006/main">
          <x14:cfRule type="cellIs" priority="15" operator="lessThan" id="{E3A7EC99-58E5-455B-A03D-ACF826A37FD6}">
            <xm:f>Stundennachweis!$C$10</xm:f>
            <x14:dxf>
              <font>
                <b val="0"/>
                <i/>
                <color rgb="FFFF0000"/>
              </font>
            </x14:dxf>
          </x14:cfRule>
          <x14:cfRule type="cellIs" priority="14" operator="equal" id="{6D724595-1298-499C-95E1-94CF17E0631F}">
            <xm:f>Stundennachweis!$C$10</xm:f>
            <x14:dxf>
              <font>
                <b/>
                <i val="0"/>
                <color rgb="FF00B050"/>
              </font>
            </x14:dxf>
          </x14:cfRule>
          <x14:cfRule type="cellIs" priority="16" operator="greaterThan" id="{E4E7256D-58D6-489A-B600-9B1B100D5940}">
            <xm:f>Stundennachweis!$C$10</xm:f>
            <x14:dxf>
              <font>
                <b/>
                <i/>
                <color rgb="FF00B050"/>
              </font>
            </x14:dxf>
          </x14:cfRule>
          <xm:sqref>E13</xm:sqref>
        </x14:conditionalFormatting>
        <x14:conditionalFormatting xmlns:xm="http://schemas.microsoft.com/office/excel/2006/main">
          <x14:cfRule type="cellIs" priority="46" operator="equal" id="{FFB71F75-2B1B-4D11-9DD8-01A5C49994AC}">
            <xm:f>Stundennachweis!$C$10</xm:f>
            <x14:dxf>
              <font>
                <b/>
                <i val="0"/>
                <color rgb="FF00B050"/>
              </font>
            </x14:dxf>
          </x14:cfRule>
          <x14:cfRule type="cellIs" priority="47" operator="lessThan" id="{2465EA1D-682A-4300-98B6-4B8F67B7E19D}">
            <xm:f>Stundennachweis!$C$10</xm:f>
            <x14:dxf>
              <font>
                <b val="0"/>
                <i/>
                <color rgb="FFFF0000"/>
              </font>
            </x14:dxf>
          </x14:cfRule>
          <x14:cfRule type="cellIs" priority="48" operator="greaterThan" id="{35A7CAB2-F635-4E8C-8425-09A1AD3D4D75}">
            <xm:f>Stundennachweis!$C$10</xm:f>
            <x14:dxf>
              <font>
                <b/>
                <i/>
                <color rgb="FF00B050"/>
              </font>
            </x14:dxf>
          </x14:cfRule>
          <xm:sqref>E20</xm:sqref>
        </x14:conditionalFormatting>
        <x14:conditionalFormatting xmlns:xm="http://schemas.microsoft.com/office/excel/2006/main">
          <x14:cfRule type="cellIs" priority="33" operator="equal" id="{0803D42E-632A-48D1-AD8F-4860811F07D4}">
            <xm:f>Stundennachweis!$C$10</xm:f>
            <x14:dxf>
              <font>
                <b/>
                <i val="0"/>
                <color rgb="FF00B050"/>
              </font>
            </x14:dxf>
          </x14:cfRule>
          <x14:cfRule type="cellIs" priority="35" operator="greaterThan" id="{9CC93231-C21E-43FC-98B6-3BF20C588A76}">
            <xm:f>Stundennachweis!$C$10</xm:f>
            <x14:dxf>
              <font>
                <b/>
                <i/>
                <color rgb="FF00B050"/>
              </font>
            </x14:dxf>
          </x14:cfRule>
          <x14:cfRule type="cellIs" priority="34" operator="lessThan" id="{68F970C6-B144-4E15-A71B-7BCF91562094}">
            <xm:f>Stundennachweis!$C$10</xm:f>
            <x14:dxf>
              <font>
                <b val="0"/>
                <i/>
                <color rgb="FFFF0000"/>
              </font>
            </x14:dxf>
          </x14:cfRule>
          <xm:sqref>E27</xm:sqref>
        </x14:conditionalFormatting>
        <x14:conditionalFormatting xmlns:xm="http://schemas.microsoft.com/office/excel/2006/main">
          <x14:cfRule type="cellIs" priority="20" operator="equal" id="{1B3F776A-A549-437F-8EFD-54751D03023D}">
            <xm:f>Stundennachweis!$C$10</xm:f>
            <x14:dxf>
              <font>
                <b/>
                <i val="0"/>
                <color rgb="FF00B050"/>
              </font>
            </x14:dxf>
          </x14:cfRule>
          <x14:cfRule type="cellIs" priority="21" operator="lessThan" id="{53FA9A78-E0A0-4D64-AB6F-67FBC3B9A8B3}">
            <xm:f>Stundennachweis!$C$10</xm:f>
            <x14:dxf>
              <font>
                <b val="0"/>
                <i/>
                <color rgb="FFFF0000"/>
              </font>
            </x14:dxf>
          </x14:cfRule>
          <x14:cfRule type="cellIs" priority="22" operator="greaterThan" id="{541AD7F6-0056-43C2-9F61-F557A495F0BE}">
            <xm:f>Stundennachweis!$C$10</xm:f>
            <x14:dxf>
              <font>
                <b/>
                <i/>
                <color rgb="FF00B050"/>
              </font>
            </x14:dxf>
          </x14:cfRule>
          <xm:sqref>E34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R35"/>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ZIM/VIT v1</v>
      </c>
    </row>
    <row r="2" spans="1:18" s="8" customFormat="1" x14ac:dyDescent="0.25">
      <c r="A2" s="46"/>
      <c r="B2" s="7" t="s">
        <v>13</v>
      </c>
      <c r="D2" s="33" t="str">
        <f>IF(E3&gt;(B4*Stundennachweis!C10/2),"&gt;150%!"," ")</f>
        <v xml:space="preserve"> </v>
      </c>
      <c r="E2" s="11">
        <f>SUM(D32:D35)*24+SUM(D6:D9)*24+E17+E24+E31+P2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2026</v>
      </c>
      <c r="E3" s="13">
        <f>E2-(B4*Stundennachweis!C10)</f>
        <v>0</v>
      </c>
      <c r="F3" s="11"/>
      <c r="G3" s="18"/>
      <c r="H3" s="18"/>
      <c r="I3" s="14"/>
      <c r="J3" s="18"/>
      <c r="K3" s="18"/>
      <c r="L3" s="14"/>
      <c r="M3" s="18"/>
      <c r="N3" s="18"/>
      <c r="O3" s="14"/>
      <c r="R3" s="37"/>
    </row>
    <row r="4" spans="1:18" x14ac:dyDescent="0.25">
      <c r="B4" s="43">
        <v>4.4000000000000004</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B6" s="5" t="s">
        <v>6</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5" t="s">
        <v>0</v>
      </c>
      <c r="C7" s="6">
        <v>2</v>
      </c>
      <c r="D7" s="21">
        <f t="shared" ref="D7" si="5">IF(P7&gt;0,P7,(I7+L7+O7))</f>
        <v>0</v>
      </c>
      <c r="E7" s="10" t="str">
        <f t="shared" ref="E7" si="6">IF(D7*24&gt;10,"F:&gt;10h","")</f>
        <v/>
      </c>
      <c r="F7" s="10"/>
      <c r="G7" s="22"/>
      <c r="H7" s="22"/>
      <c r="I7" s="16">
        <f t="shared" ref="I7" si="7">IF(OR(H7-G7&lt;0,H7*24&gt;23,AND(H7&gt;0,G7=0),AND(G7&lt;&gt;0,G7*24&lt;6)),"Fehler",H7-G7)</f>
        <v>0</v>
      </c>
      <c r="J7" s="22"/>
      <c r="K7" s="22"/>
      <c r="L7" s="16">
        <f t="shared" ref="L7" si="8">IF(OR(K7-J7&lt;0,K7*24&gt;23,AND(K7&gt;0,J7=0),AND(J7&lt;&gt;0,J7*24&lt;6)),"Fehler",K7-J7)</f>
        <v>0</v>
      </c>
      <c r="M7" s="22"/>
      <c r="N7" s="22"/>
      <c r="O7" s="16">
        <f t="shared" ref="O7" si="9">IF(OR(N7-M7&lt;0,N7*24&gt;23,AND(N7&gt;0,M7=0),AND(M7&lt;&gt;0,M7*24&lt;6)),"Fehler",N7-M7)</f>
        <v>0</v>
      </c>
      <c r="P7" s="22"/>
      <c r="R7" s="39"/>
    </row>
    <row r="8" spans="1:18" x14ac:dyDescent="0.25">
      <c r="B8" s="1" t="s">
        <v>1</v>
      </c>
      <c r="C8" s="2">
        <v>3</v>
      </c>
      <c r="D8" s="12" t="s">
        <v>7</v>
      </c>
      <c r="E8" s="2"/>
      <c r="F8" s="2"/>
      <c r="G8" s="19"/>
      <c r="H8" s="19"/>
      <c r="I8" s="17"/>
      <c r="J8" s="19"/>
      <c r="K8" s="19"/>
      <c r="L8" s="17"/>
      <c r="M8" s="19"/>
      <c r="N8" s="19"/>
      <c r="O8" s="17"/>
      <c r="P8" s="17"/>
      <c r="Q8" s="17"/>
      <c r="R8" s="17" t="s">
        <v>35</v>
      </c>
    </row>
    <row r="9" spans="1:18" x14ac:dyDescent="0.25">
      <c r="B9" s="5" t="s">
        <v>2</v>
      </c>
      <c r="C9" s="6">
        <v>4</v>
      </c>
      <c r="D9" s="21">
        <f t="shared" ref="D9" si="10">IF(P9&gt;0,P9,(I9+L9+O9))</f>
        <v>0</v>
      </c>
      <c r="E9" s="10" t="str">
        <f t="shared" ref="E9" si="11">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9"/>
    </row>
    <row r="10" spans="1:18" x14ac:dyDescent="0.25">
      <c r="B10" s="1" t="s">
        <v>3</v>
      </c>
      <c r="C10" s="2">
        <v>5</v>
      </c>
      <c r="D10" s="12" t="s">
        <v>7</v>
      </c>
      <c r="E10" s="9">
        <f>SUM(D6:D9)*24+SUM(März!D35:D36)*24</f>
        <v>0</v>
      </c>
      <c r="F10" s="9"/>
      <c r="G10" s="19"/>
      <c r="H10" s="19"/>
      <c r="I10" s="17"/>
      <c r="J10" s="19"/>
      <c r="K10" s="19"/>
      <c r="L10" s="17"/>
      <c r="M10" s="19"/>
      <c r="N10" s="19"/>
      <c r="O10" s="17"/>
      <c r="P10" s="17"/>
      <c r="Q10" s="17"/>
      <c r="R10" s="17" t="s">
        <v>44</v>
      </c>
    </row>
    <row r="11" spans="1:18" x14ac:dyDescent="0.25">
      <c r="A11" s="45">
        <v>15</v>
      </c>
      <c r="B11" s="1" t="s">
        <v>4</v>
      </c>
      <c r="C11" s="2">
        <v>6</v>
      </c>
      <c r="D11" s="12" t="s">
        <v>7</v>
      </c>
      <c r="E11" s="2"/>
      <c r="F11" s="2"/>
      <c r="G11" s="19"/>
      <c r="H11" s="19"/>
      <c r="I11" s="17"/>
      <c r="J11" s="19"/>
      <c r="K11" s="19"/>
      <c r="L11" s="17"/>
      <c r="M11" s="19"/>
      <c r="N11" s="19"/>
      <c r="O11" s="17"/>
      <c r="P11" s="17"/>
      <c r="Q11" s="17"/>
      <c r="R11" s="17" t="s">
        <v>36</v>
      </c>
    </row>
    <row r="12" spans="1:18" x14ac:dyDescent="0.25">
      <c r="B12" s="5" t="s">
        <v>5</v>
      </c>
      <c r="C12" s="6">
        <v>7</v>
      </c>
      <c r="D12" s="21">
        <f t="shared" ref="D12" si="12">IF(P12&gt;0,P12,(I12+L12+O12))</f>
        <v>0</v>
      </c>
      <c r="E12" s="10" t="str">
        <f t="shared" ref="E12" si="13">IF(D12*24&gt;10,"FEHLER","")</f>
        <v/>
      </c>
      <c r="F12" s="10"/>
      <c r="G12" s="22"/>
      <c r="H12" s="22"/>
      <c r="I12" s="16">
        <f t="shared" ref="I12" si="14">IF(OR(H12-G12&lt;0,H12*24&gt;23,AND(H12&gt;0,G12=0),AND(G12&lt;&gt;0,G12*24&lt;6)),"Fehler",H12-G12)</f>
        <v>0</v>
      </c>
      <c r="J12" s="22"/>
      <c r="K12" s="22"/>
      <c r="L12" s="16">
        <f t="shared" ref="L12" si="15">IF(OR(K12-J12&lt;0,K12*24&gt;23,AND(K12&gt;0,J12=0),AND(J12&lt;&gt;0,J12*24&lt;6)),"Fehler",K12-J12)</f>
        <v>0</v>
      </c>
      <c r="M12" s="22"/>
      <c r="N12" s="22"/>
      <c r="O12" s="16">
        <f t="shared" ref="O12" si="16">IF(OR(N12-M12&lt;0,N12*24&gt;23,AND(N12&gt;0,M12=0),AND(M12&lt;&gt;0,M12*24&lt;6)),"Fehler",N12-M12)</f>
        <v>0</v>
      </c>
      <c r="P12" s="22"/>
      <c r="R12" s="39"/>
    </row>
    <row r="13" spans="1:18" x14ac:dyDescent="0.25">
      <c r="B13" s="5" t="s">
        <v>6</v>
      </c>
      <c r="C13" s="6">
        <v>8</v>
      </c>
      <c r="D13" s="21">
        <f t="shared" ref="D13:D15" si="17">IF(P13&gt;0,P13,(I13+L13+O13))</f>
        <v>0</v>
      </c>
      <c r="E13" s="10" t="str">
        <f t="shared" ref="E13:E15" si="18">IF(D13*24&gt;10,"FEHLER","")</f>
        <v/>
      </c>
      <c r="F13" s="10"/>
      <c r="G13" s="22"/>
      <c r="H13" s="22"/>
      <c r="I13" s="16">
        <f t="shared" ref="I13:I15" si="19">IF(OR(H13-G13&lt;0,H13*24&gt;23,AND(H13&gt;0,G13=0),AND(G13&lt;&gt;0,G13*24&lt;6)),"Fehler",H13-G13)</f>
        <v>0</v>
      </c>
      <c r="J13" s="22"/>
      <c r="K13" s="22"/>
      <c r="L13" s="16">
        <f t="shared" ref="L13:L15" si="20">IF(OR(K13-J13&lt;0,K13*24&gt;23,AND(K13&gt;0,J13=0),AND(J13&lt;&gt;0,J13*24&lt;6)),"Fehler",K13-J13)</f>
        <v>0</v>
      </c>
      <c r="M13" s="22"/>
      <c r="N13" s="22"/>
      <c r="O13" s="16">
        <f t="shared" ref="O13:O15" si="21">IF(OR(N13-M13&lt;0,N13*24&gt;23,AND(N13&gt;0,M13=0),AND(M13&lt;&gt;0,M13*24&lt;6)),"Fehler",N13-M13)</f>
        <v>0</v>
      </c>
      <c r="P13" s="22"/>
      <c r="R13" s="39"/>
    </row>
    <row r="14" spans="1:18" x14ac:dyDescent="0.25">
      <c r="B14" s="5" t="s">
        <v>0</v>
      </c>
      <c r="C14" s="6">
        <v>9</v>
      </c>
      <c r="D14" s="21">
        <f t="shared" si="17"/>
        <v>0</v>
      </c>
      <c r="E14" s="10" t="str">
        <f t="shared" si="18"/>
        <v/>
      </c>
      <c r="F14" s="10"/>
      <c r="G14" s="22"/>
      <c r="H14" s="22"/>
      <c r="I14" s="16">
        <f t="shared" si="19"/>
        <v>0</v>
      </c>
      <c r="J14" s="22"/>
      <c r="K14" s="22"/>
      <c r="L14" s="16">
        <f t="shared" si="20"/>
        <v>0</v>
      </c>
      <c r="M14" s="22"/>
      <c r="N14" s="22"/>
      <c r="O14" s="16">
        <f t="shared" si="21"/>
        <v>0</v>
      </c>
      <c r="P14" s="22"/>
      <c r="R14" s="39"/>
    </row>
    <row r="15" spans="1:18" x14ac:dyDescent="0.25">
      <c r="B15" s="5" t="s">
        <v>1</v>
      </c>
      <c r="C15" s="6">
        <v>10</v>
      </c>
      <c r="D15" s="21">
        <f t="shared" si="17"/>
        <v>0</v>
      </c>
      <c r="E15" s="10" t="str">
        <f t="shared" si="18"/>
        <v/>
      </c>
      <c r="F15" s="10"/>
      <c r="G15" s="22"/>
      <c r="H15" s="22"/>
      <c r="I15" s="16">
        <f t="shared" si="19"/>
        <v>0</v>
      </c>
      <c r="J15" s="22"/>
      <c r="K15" s="22"/>
      <c r="L15" s="16">
        <f t="shared" si="20"/>
        <v>0</v>
      </c>
      <c r="M15" s="22"/>
      <c r="N15" s="22"/>
      <c r="O15" s="16">
        <f t="shared" si="21"/>
        <v>0</v>
      </c>
      <c r="P15" s="22"/>
      <c r="R15" s="39"/>
    </row>
    <row r="16" spans="1:18" x14ac:dyDescent="0.25">
      <c r="B16" s="5" t="s">
        <v>2</v>
      </c>
      <c r="C16" s="6">
        <v>11</v>
      </c>
      <c r="D16" s="21">
        <f>IF(P16&gt;0,P16,(I16+L16+O16))</f>
        <v>0</v>
      </c>
      <c r="E16" s="10" t="str">
        <f>IF(D16*24&gt;10,"FEHLER","")</f>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9"/>
    </row>
    <row r="17" spans="1:18" x14ac:dyDescent="0.25">
      <c r="B17" s="1" t="s">
        <v>3</v>
      </c>
      <c r="C17" s="2">
        <v>12</v>
      </c>
      <c r="D17" s="12"/>
      <c r="E17" s="9">
        <f>SUM(D12:D16)*24</f>
        <v>0</v>
      </c>
      <c r="F17" s="9"/>
      <c r="G17" s="19"/>
      <c r="H17" s="1"/>
      <c r="I17" s="17"/>
      <c r="J17" s="19"/>
      <c r="K17" s="19"/>
      <c r="L17" s="17"/>
      <c r="M17" s="19"/>
      <c r="N17" s="19"/>
      <c r="O17" s="17"/>
      <c r="P17" s="17"/>
      <c r="Q17" s="17"/>
      <c r="R17" s="17"/>
    </row>
    <row r="18" spans="1:18" x14ac:dyDescent="0.25">
      <c r="A18" s="45">
        <v>16</v>
      </c>
      <c r="B18" s="5" t="s">
        <v>4</v>
      </c>
      <c r="C18" s="6">
        <v>13</v>
      </c>
      <c r="D18" s="21">
        <f t="shared" ref="D18" si="22">IF(P18&gt;0,P18,(I18+L18+O18))</f>
        <v>0</v>
      </c>
      <c r="E18" s="10" t="str">
        <f t="shared" ref="E18" si="23">IF(D18*24&gt;10,"F:&gt;10h","")</f>
        <v/>
      </c>
      <c r="F18" s="10"/>
      <c r="G18" s="22"/>
      <c r="H18" s="22"/>
      <c r="I18" s="16">
        <f t="shared" ref="I18" si="24">IF(OR(H18-G18&lt;0,H18*24&gt;23,AND(H18&gt;0,G18=0),AND(G18&lt;&gt;0,G18*24&lt;6)),"Fehler",H18-G18)</f>
        <v>0</v>
      </c>
      <c r="J18" s="22"/>
      <c r="K18" s="22"/>
      <c r="L18" s="16">
        <f t="shared" ref="L18" si="25">IF(OR(K18-J18&lt;0,K18*24&gt;23,AND(K18&gt;0,J18=0),AND(J18&lt;&gt;0,J18*24&lt;6)),"Fehler",K18-J18)</f>
        <v>0</v>
      </c>
      <c r="M18" s="22"/>
      <c r="N18" s="22"/>
      <c r="O18" s="16">
        <f t="shared" ref="O18" si="26">IF(OR(N18-M18&lt;0,N18*24&gt;23,AND(N18&gt;0,M18=0),AND(M18&lt;&gt;0,M18*24&lt;6)),"Fehler",N18-M18)</f>
        <v>0</v>
      </c>
      <c r="P18" s="22"/>
      <c r="R18" s="39"/>
    </row>
    <row r="19" spans="1:18" x14ac:dyDescent="0.25">
      <c r="B19" s="5" t="s">
        <v>5</v>
      </c>
      <c r="C19" s="6">
        <v>14</v>
      </c>
      <c r="D19" s="21">
        <f t="shared" ref="D19" si="27">IF(P19&gt;0,P19,(I19+L19+O19))</f>
        <v>0</v>
      </c>
      <c r="E19" s="10" t="str">
        <f t="shared" ref="E19" si="28">IF(D19*24&gt;10,"F:&gt;10h","")</f>
        <v/>
      </c>
      <c r="F19" s="10"/>
      <c r="G19" s="22"/>
      <c r="H19" s="22"/>
      <c r="I19" s="16">
        <f t="shared" ref="I19" si="29">IF(OR(H19-G19&lt;0,H19*24&gt;23,AND(H19&gt;0,G19=0),AND(G19&lt;&gt;0,G19*24&lt;6)),"Fehler",H19-G19)</f>
        <v>0</v>
      </c>
      <c r="J19" s="22"/>
      <c r="K19" s="22"/>
      <c r="L19" s="16">
        <f t="shared" ref="L19" si="30">IF(OR(K19-J19&lt;0,K19*24&gt;23,AND(K19&gt;0,J19=0),AND(J19&lt;&gt;0,J19*24&lt;6)),"Fehler",K19-J19)</f>
        <v>0</v>
      </c>
      <c r="M19" s="22"/>
      <c r="N19" s="22"/>
      <c r="O19" s="16">
        <f t="shared" ref="O19" si="31">IF(OR(N19-M19&lt;0,N19*24&gt;23,AND(N19&gt;0,M19=0),AND(M19&lt;&gt;0,M19*24&lt;6)),"Fehler",N19-M19)</f>
        <v>0</v>
      </c>
      <c r="P19" s="22"/>
      <c r="R19" s="39"/>
    </row>
    <row r="20" spans="1:18" x14ac:dyDescent="0.25">
      <c r="B20" s="5" t="s">
        <v>6</v>
      </c>
      <c r="C20" s="6">
        <v>15</v>
      </c>
      <c r="D20" s="21">
        <f t="shared" ref="D20:D21" si="32">IF(P20&gt;0,P20,(I20+L20+O20))</f>
        <v>0</v>
      </c>
      <c r="E20" s="10" t="str">
        <f t="shared" ref="E20:E21" si="33">IF(D20*24&gt;10,"F:&gt;10h","")</f>
        <v/>
      </c>
      <c r="F20" s="10"/>
      <c r="G20" s="22"/>
      <c r="H20" s="22"/>
      <c r="I20" s="16">
        <f t="shared" ref="I20:I21" si="34">IF(OR(H20-G20&lt;0,H20*24&gt;23,AND(H20&gt;0,G20=0),AND(G20&lt;&gt;0,G20*24&lt;6)),"Fehler",H20-G20)</f>
        <v>0</v>
      </c>
      <c r="J20" s="22"/>
      <c r="K20" s="22"/>
      <c r="L20" s="16">
        <f t="shared" ref="L20:L21" si="35">IF(OR(K20-J20&lt;0,K20*24&gt;23,AND(K20&gt;0,J20=0),AND(J20&lt;&gt;0,J20*24&lt;6)),"Fehler",K20-J20)</f>
        <v>0</v>
      </c>
      <c r="M20" s="22"/>
      <c r="N20" s="22"/>
      <c r="O20" s="16">
        <f t="shared" ref="O20:O21" si="36">IF(OR(N20-M20&lt;0,N20*24&gt;23,AND(N20&gt;0,M20=0),AND(M20&lt;&gt;0,M20*24&lt;6)),"Fehler",N20-M20)</f>
        <v>0</v>
      </c>
      <c r="P20" s="22"/>
      <c r="R20" s="39"/>
    </row>
    <row r="21" spans="1:18" x14ac:dyDescent="0.25">
      <c r="B21" s="5" t="s">
        <v>0</v>
      </c>
      <c r="C21" s="6">
        <v>16</v>
      </c>
      <c r="D21" s="21">
        <f t="shared" si="32"/>
        <v>0</v>
      </c>
      <c r="E21" s="10" t="str">
        <f t="shared" si="33"/>
        <v/>
      </c>
      <c r="F21" s="10"/>
      <c r="G21" s="22"/>
      <c r="H21" s="22"/>
      <c r="I21" s="16">
        <f t="shared" si="34"/>
        <v>0</v>
      </c>
      <c r="J21" s="22"/>
      <c r="K21" s="22"/>
      <c r="L21" s="16">
        <f t="shared" si="35"/>
        <v>0</v>
      </c>
      <c r="M21" s="22"/>
      <c r="N21" s="22"/>
      <c r="O21" s="16">
        <f t="shared" si="36"/>
        <v>0</v>
      </c>
      <c r="P21" s="22"/>
      <c r="R21" s="39"/>
    </row>
    <row r="22" spans="1:18" x14ac:dyDescent="0.25">
      <c r="B22" s="5" t="s">
        <v>1</v>
      </c>
      <c r="C22" s="6">
        <v>17</v>
      </c>
      <c r="D22" s="21">
        <f t="shared" ref="D22" si="37">IF(P22&gt;0,P22,(I22+L22+O22))</f>
        <v>0</v>
      </c>
      <c r="E22" s="10" t="str">
        <f t="shared" ref="E22" si="38">IF(D22*24&gt;10,"F:&gt;10h","")</f>
        <v/>
      </c>
      <c r="F22" s="10"/>
      <c r="G22" s="22"/>
      <c r="H22" s="22"/>
      <c r="I22" s="16">
        <f t="shared" ref="I22" si="39">IF(OR(H22-G22&lt;0,H22*24&gt;23,AND(H22&gt;0,G22=0),AND(G22&lt;&gt;0,G22*24&lt;6)),"Fehler",H22-G22)</f>
        <v>0</v>
      </c>
      <c r="J22" s="22"/>
      <c r="K22" s="22"/>
      <c r="L22" s="16">
        <f t="shared" ref="L22" si="40">IF(OR(K22-J22&lt;0,K22*24&gt;23,AND(K22&gt;0,J22=0),AND(J22&lt;&gt;0,J22*24&lt;6)),"Fehler",K22-J22)</f>
        <v>0</v>
      </c>
      <c r="M22" s="22"/>
      <c r="N22" s="22"/>
      <c r="O22" s="16">
        <f t="shared" ref="O22" si="41">IF(OR(N22-M22&lt;0,N22*24&gt;23,AND(N22&gt;0,M22=0),AND(M22&lt;&gt;0,M22*24&lt;6)),"Fehler",N22-M22)</f>
        <v>0</v>
      </c>
      <c r="P22" s="22"/>
      <c r="R22" s="39"/>
    </row>
    <row r="23" spans="1:18" x14ac:dyDescent="0.25">
      <c r="B23" s="5" t="s">
        <v>2</v>
      </c>
      <c r="C23" s="6">
        <v>18</v>
      </c>
      <c r="D23" s="21">
        <f t="shared" ref="D23" si="42">IF(P23&gt;0,P23,(I23+L23+O23))</f>
        <v>0</v>
      </c>
      <c r="E23" s="10" t="str">
        <f t="shared" ref="E23" si="43">IF(D23*24&gt;10,"F:&gt;10h","")</f>
        <v/>
      </c>
      <c r="F23" s="10"/>
      <c r="G23" s="22"/>
      <c r="H23" s="22"/>
      <c r="I23" s="16">
        <f t="shared" ref="I23" si="44">IF(OR(H23-G23&lt;0,H23*24&gt;23,AND(H23&gt;0,G23=0),AND(G23&lt;&gt;0,G23*24&lt;6)),"Fehler",H23-G23)</f>
        <v>0</v>
      </c>
      <c r="J23" s="22"/>
      <c r="K23" s="22"/>
      <c r="L23" s="16">
        <f t="shared" ref="L23" si="45">IF(OR(K23-J23&lt;0,K23*24&gt;23,AND(K23&gt;0,J23=0),AND(J23&lt;&gt;0,J23*24&lt;6)),"Fehler",K23-J23)</f>
        <v>0</v>
      </c>
      <c r="M23" s="22"/>
      <c r="N23" s="22"/>
      <c r="O23" s="16">
        <f t="shared" ref="O23" si="46">IF(OR(N23-M23&lt;0,N23*24&gt;23,AND(N23&gt;0,M23=0),AND(M23&lt;&gt;0,M23*24&lt;6)),"Fehler",N23-M23)</f>
        <v>0</v>
      </c>
      <c r="P23" s="22"/>
      <c r="R23" s="39"/>
    </row>
    <row r="24" spans="1:18" x14ac:dyDescent="0.25">
      <c r="B24" s="1" t="s">
        <v>3</v>
      </c>
      <c r="C24" s="2">
        <v>19</v>
      </c>
      <c r="D24" s="2"/>
      <c r="E24" s="9">
        <f>SUM(D18:D23)*24</f>
        <v>0</v>
      </c>
      <c r="F24" s="9"/>
      <c r="G24" s="19"/>
      <c r="H24" s="19"/>
      <c r="I24" s="17"/>
      <c r="J24" s="19"/>
      <c r="K24" s="19"/>
      <c r="L24" s="17"/>
      <c r="M24" s="19"/>
      <c r="N24" s="19"/>
      <c r="O24" s="17"/>
      <c r="P24" s="17"/>
      <c r="Q24" s="17"/>
      <c r="R24" s="17"/>
    </row>
    <row r="25" spans="1:18" x14ac:dyDescent="0.25">
      <c r="A25" s="45">
        <v>17</v>
      </c>
      <c r="B25" s="5" t="s">
        <v>4</v>
      </c>
      <c r="C25" s="6">
        <v>20</v>
      </c>
      <c r="D25" s="21">
        <f t="shared" ref="D25:D26" si="47">IF(P25&gt;0,P25,(I25+L25+O25))</f>
        <v>0</v>
      </c>
      <c r="E25" s="10" t="str">
        <f t="shared" ref="E25:E26" si="48">IF(D25*24&gt;10,"F:&gt;10h","")</f>
        <v/>
      </c>
      <c r="F25" s="10"/>
      <c r="G25" s="22"/>
      <c r="H25" s="22"/>
      <c r="I25" s="16">
        <f t="shared" ref="I25:I26" si="49">IF(OR(H25-G25&lt;0,H25*24&gt;23,AND(H25&gt;0,G25=0),AND(G25&lt;&gt;0,G25*24&lt;6)),"Fehler",H25-G25)</f>
        <v>0</v>
      </c>
      <c r="J25" s="22"/>
      <c r="K25" s="22"/>
      <c r="L25" s="16">
        <f t="shared" ref="L25:L26" si="50">IF(OR(K25-J25&lt;0,K25*24&gt;23,AND(K25&gt;0,J25=0),AND(J25&lt;&gt;0,J25*24&lt;6)),"Fehler",K25-J25)</f>
        <v>0</v>
      </c>
      <c r="M25" s="22"/>
      <c r="N25" s="22"/>
      <c r="O25" s="16">
        <f t="shared" ref="O25:O26" si="51">IF(OR(N25-M25&lt;0,N25*24&gt;23,AND(N25&gt;0,M25=0),AND(M25&lt;&gt;0,M25*24&lt;6)),"Fehler",N25-M25)</f>
        <v>0</v>
      </c>
      <c r="P25" s="22"/>
      <c r="R25" s="39"/>
    </row>
    <row r="26" spans="1:18" x14ac:dyDescent="0.25">
      <c r="B26" s="5" t="s">
        <v>5</v>
      </c>
      <c r="C26" s="6">
        <v>21</v>
      </c>
      <c r="D26" s="21">
        <f t="shared" si="47"/>
        <v>0</v>
      </c>
      <c r="E26" s="10" t="str">
        <f t="shared" si="48"/>
        <v/>
      </c>
      <c r="F26" s="10"/>
      <c r="G26" s="22"/>
      <c r="H26" s="22"/>
      <c r="I26" s="16">
        <f t="shared" si="49"/>
        <v>0</v>
      </c>
      <c r="J26" s="22"/>
      <c r="K26" s="22"/>
      <c r="L26" s="16">
        <f t="shared" si="50"/>
        <v>0</v>
      </c>
      <c r="M26" s="22"/>
      <c r="N26" s="22"/>
      <c r="O26" s="16">
        <f t="shared" si="51"/>
        <v>0</v>
      </c>
      <c r="P26" s="22"/>
      <c r="R26" s="39"/>
    </row>
    <row r="27" spans="1:18" x14ac:dyDescent="0.25">
      <c r="B27" s="5" t="s">
        <v>6</v>
      </c>
      <c r="C27" s="6">
        <v>22</v>
      </c>
      <c r="D27" s="21">
        <f t="shared" ref="D27" si="52">IF(P27&gt;0,P27,(I27+L27+O27))</f>
        <v>0</v>
      </c>
      <c r="E27" s="10" t="str">
        <f t="shared" ref="E27" si="53">IF(D27*24&gt;10,"F:&gt;10h","")</f>
        <v/>
      </c>
      <c r="F27" s="10"/>
      <c r="G27" s="22"/>
      <c r="H27" s="22"/>
      <c r="I27" s="16">
        <f t="shared" ref="I27" si="54">IF(OR(H27-G27&lt;0,H27*24&gt;23,AND(H27&gt;0,G27=0),AND(G27&lt;&gt;0,G27*24&lt;6)),"Fehler",H27-G27)</f>
        <v>0</v>
      </c>
      <c r="J27" s="22"/>
      <c r="K27" s="22"/>
      <c r="L27" s="16">
        <f t="shared" ref="L27" si="55">IF(OR(K27-J27&lt;0,K27*24&gt;23,AND(K27&gt;0,J27=0),AND(J27&lt;&gt;0,J27*24&lt;6)),"Fehler",K27-J27)</f>
        <v>0</v>
      </c>
      <c r="M27" s="22"/>
      <c r="N27" s="22"/>
      <c r="O27" s="16">
        <f t="shared" ref="O27" si="56">IF(OR(N27-M27&lt;0,N27*24&gt;23,AND(N27&gt;0,M27=0),AND(M27&lt;&gt;0,M27*24&lt;6)),"Fehler",N27-M27)</f>
        <v>0</v>
      </c>
      <c r="P27" s="22"/>
      <c r="R27" s="39"/>
    </row>
    <row r="28" spans="1:18" x14ac:dyDescent="0.25">
      <c r="B28" s="5" t="s">
        <v>0</v>
      </c>
      <c r="C28" s="6">
        <v>23</v>
      </c>
      <c r="D28" s="21">
        <f t="shared" ref="D28" si="57">IF(P28&gt;0,P28,(I28+L28+O28))</f>
        <v>0</v>
      </c>
      <c r="E28" s="10" t="str">
        <f t="shared" ref="E28" si="58">IF(D28*24&gt;10,"F:&gt;10h","")</f>
        <v/>
      </c>
      <c r="F28" s="10"/>
      <c r="G28" s="22"/>
      <c r="H28" s="22"/>
      <c r="I28" s="16">
        <f t="shared" ref="I28" si="59">IF(OR(H28-G28&lt;0,H28*24&gt;23,AND(H28&gt;0,G28=0),AND(G28&lt;&gt;0,G28*24&lt;6)),"Fehler",H28-G28)</f>
        <v>0</v>
      </c>
      <c r="J28" s="22"/>
      <c r="K28" s="22"/>
      <c r="L28" s="16">
        <f t="shared" ref="L28" si="60">IF(OR(K28-J28&lt;0,K28*24&gt;23,AND(K28&gt;0,J28=0),AND(J28&lt;&gt;0,J28*24&lt;6)),"Fehler",K28-J28)</f>
        <v>0</v>
      </c>
      <c r="M28" s="22"/>
      <c r="N28" s="22"/>
      <c r="O28" s="16">
        <f t="shared" ref="O28" si="61">IF(OR(N28-M28&lt;0,N28*24&gt;23,AND(N28&gt;0,M28=0),AND(M28&lt;&gt;0,M28*24&lt;6)),"Fehler",N28-M28)</f>
        <v>0</v>
      </c>
      <c r="P28" s="22"/>
      <c r="R28" s="39"/>
    </row>
    <row r="29" spans="1:18" x14ac:dyDescent="0.25">
      <c r="B29" s="5" t="s">
        <v>1</v>
      </c>
      <c r="C29" s="6">
        <v>24</v>
      </c>
      <c r="D29" s="21">
        <f t="shared" ref="D29:D30" si="62">IF(P29&gt;0,P29,(I29+L29+O29))</f>
        <v>0</v>
      </c>
      <c r="E29" s="10" t="str">
        <f t="shared" ref="E29" si="63">IF(D29*24&gt;10,"F:&gt;10h","")</f>
        <v/>
      </c>
      <c r="F29" s="10"/>
      <c r="G29" s="22"/>
      <c r="H29" s="22"/>
      <c r="I29" s="16">
        <f t="shared" ref="I29:I30" si="64">IF(OR(H29-G29&lt;0,H29*24&gt;23,AND(H29&gt;0,G29=0),AND(G29&lt;&gt;0,G29*24&lt;6)),"Fehler",H29-G29)</f>
        <v>0</v>
      </c>
      <c r="J29" s="22"/>
      <c r="K29" s="22"/>
      <c r="L29" s="16">
        <f t="shared" ref="L29:L30" si="65">IF(OR(K29-J29&lt;0,K29*24&gt;23,AND(K29&gt;0,J29=0),AND(J29&lt;&gt;0,J29*24&lt;6)),"Fehler",K29-J29)</f>
        <v>0</v>
      </c>
      <c r="M29" s="22"/>
      <c r="N29" s="22"/>
      <c r="O29" s="16">
        <f t="shared" ref="O29:O30" si="66">IF(OR(N29-M29&lt;0,N29*24&gt;23,AND(N29&gt;0,M29=0),AND(M29&lt;&gt;0,M29*24&lt;6)),"Fehler",N29-M29)</f>
        <v>0</v>
      </c>
      <c r="P29" s="22"/>
      <c r="R29" s="39"/>
    </row>
    <row r="30" spans="1:18" x14ac:dyDescent="0.25">
      <c r="B30" s="5" t="s">
        <v>2</v>
      </c>
      <c r="C30" s="6">
        <v>25</v>
      </c>
      <c r="D30" s="21">
        <f t="shared" si="62"/>
        <v>0</v>
      </c>
      <c r="E30" s="10" t="str">
        <f t="shared" ref="E30" si="67">IF(D30*24&gt;10,"FEHLER","")</f>
        <v/>
      </c>
      <c r="F30" s="10"/>
      <c r="G30" s="22"/>
      <c r="H30" s="22"/>
      <c r="I30" s="16">
        <f t="shared" si="64"/>
        <v>0</v>
      </c>
      <c r="J30" s="22"/>
      <c r="K30" s="22"/>
      <c r="L30" s="16">
        <f t="shared" si="65"/>
        <v>0</v>
      </c>
      <c r="M30" s="22"/>
      <c r="N30" s="22"/>
      <c r="O30" s="16">
        <f t="shared" si="66"/>
        <v>0</v>
      </c>
      <c r="P30" s="22"/>
      <c r="R30" s="39"/>
    </row>
    <row r="31" spans="1:18" x14ac:dyDescent="0.25">
      <c r="B31" s="1" t="s">
        <v>3</v>
      </c>
      <c r="C31" s="2">
        <v>26</v>
      </c>
      <c r="D31" s="2"/>
      <c r="E31" s="9">
        <f>SUM(D25:D30)*24</f>
        <v>0</v>
      </c>
      <c r="F31" s="9"/>
      <c r="G31" s="19"/>
      <c r="H31" s="19"/>
      <c r="I31" s="17"/>
      <c r="J31" s="19"/>
      <c r="K31" s="19"/>
      <c r="L31" s="17"/>
      <c r="M31" s="19"/>
      <c r="N31" s="19"/>
      <c r="O31" s="17"/>
      <c r="P31" s="17"/>
      <c r="Q31" s="17"/>
      <c r="R31" s="17"/>
    </row>
    <row r="32" spans="1:18" x14ac:dyDescent="0.25">
      <c r="A32" s="45">
        <v>18</v>
      </c>
      <c r="B32" s="5" t="s">
        <v>4</v>
      </c>
      <c r="C32" s="6">
        <v>27</v>
      </c>
      <c r="D32" s="21">
        <f t="shared" ref="D32" si="68">IF(P32&gt;0,P32,(I32+L32+O32))</f>
        <v>0</v>
      </c>
      <c r="E32" s="10" t="str">
        <f t="shared" ref="E32" si="69">IF(D32*24&gt;10,"FEHLER","")</f>
        <v/>
      </c>
      <c r="F32" s="10"/>
      <c r="G32" s="22"/>
      <c r="H32" s="22"/>
      <c r="I32" s="16">
        <f t="shared" ref="I32" si="70">IF(OR(H32-G32&lt;0,H32*24&gt;23,AND(H32&gt;0,G32=0),AND(G32&lt;&gt;0,G32*24&lt;6)),"Fehler",H32-G32)</f>
        <v>0</v>
      </c>
      <c r="J32" s="22"/>
      <c r="K32" s="22"/>
      <c r="L32" s="16">
        <f t="shared" ref="L32" si="71">IF(OR(K32-J32&lt;0,K32*24&gt;23,AND(K32&gt;0,J32=0),AND(J32&lt;&gt;0,J32*24&lt;6)),"Fehler",K32-J32)</f>
        <v>0</v>
      </c>
      <c r="M32" s="22"/>
      <c r="N32" s="22"/>
      <c r="O32" s="16">
        <f t="shared" ref="O32" si="72">IF(OR(N32-M32&lt;0,N32*24&gt;23,AND(N32&gt;0,M32=0),AND(M32&lt;&gt;0,M32*24&lt;6)),"Fehler",N32-M32)</f>
        <v>0</v>
      </c>
      <c r="P32" s="22"/>
      <c r="R32" s="39"/>
    </row>
    <row r="33" spans="2:18" x14ac:dyDescent="0.25">
      <c r="B33" s="5" t="s">
        <v>5</v>
      </c>
      <c r="C33" s="6">
        <v>28</v>
      </c>
      <c r="D33" s="21">
        <f t="shared" ref="D33" si="73">IF(P33&gt;0,P33,(I33+L33+O33))</f>
        <v>0</v>
      </c>
      <c r="E33" s="10" t="str">
        <f t="shared" ref="E33" si="74">IF(D33*24&gt;10,"FEHLER","")</f>
        <v/>
      </c>
      <c r="F33" s="10"/>
      <c r="G33" s="22"/>
      <c r="H33" s="22"/>
      <c r="I33" s="16">
        <f t="shared" ref="I33" si="75">IF(OR(H33-G33&lt;0,H33*24&gt;23,AND(H33&gt;0,G33=0),AND(G33&lt;&gt;0,G33*24&lt;6)),"Fehler",H33-G33)</f>
        <v>0</v>
      </c>
      <c r="J33" s="22"/>
      <c r="K33" s="22"/>
      <c r="L33" s="16">
        <f t="shared" ref="L33" si="76">IF(OR(K33-J33&lt;0,K33*24&gt;23,AND(K33&gt;0,J33=0),AND(J33&lt;&gt;0,J33*24&lt;6)),"Fehler",K33-J33)</f>
        <v>0</v>
      </c>
      <c r="M33" s="22"/>
      <c r="N33" s="22"/>
      <c r="O33" s="16">
        <f t="shared" ref="O33" si="77">IF(OR(N33-M33&lt;0,N33*24&gt;23,AND(N33&gt;0,M33=0),AND(M33&lt;&gt;0,M33*24&lt;6)),"Fehler",N33-M33)</f>
        <v>0</v>
      </c>
      <c r="P33" s="22"/>
      <c r="R33" s="39"/>
    </row>
    <row r="34" spans="2:18" x14ac:dyDescent="0.25">
      <c r="B34" s="5" t="s">
        <v>6</v>
      </c>
      <c r="C34" s="6">
        <v>29</v>
      </c>
      <c r="D34" s="21">
        <f t="shared" ref="D34" si="78">IF(P34&gt;0,P34,(I34+L34+O34))</f>
        <v>0</v>
      </c>
      <c r="E34" s="10" t="str">
        <f t="shared" ref="E34:E35" si="79">IF(D34*24&gt;10,"FEHLER","")</f>
        <v/>
      </c>
      <c r="F34" s="10"/>
      <c r="G34" s="22"/>
      <c r="H34" s="22"/>
      <c r="I34" s="16">
        <f t="shared" ref="I34" si="80">IF(OR(H34-G34&lt;0,H34*24&gt;23,AND(H34&gt;0,G34=0),AND(G34&lt;&gt;0,G34*24&lt;6)),"Fehler",H34-G34)</f>
        <v>0</v>
      </c>
      <c r="J34" s="22"/>
      <c r="K34" s="22"/>
      <c r="L34" s="16">
        <f t="shared" ref="L34" si="81">IF(OR(K34-J34&lt;0,K34*24&gt;23,AND(K34&gt;0,J34=0),AND(J34&lt;&gt;0,J34*24&lt;6)),"Fehler",K34-J34)</f>
        <v>0</v>
      </c>
      <c r="M34" s="22"/>
      <c r="N34" s="22"/>
      <c r="O34" s="16">
        <f t="shared" ref="O34" si="82">IF(OR(N34-M34&lt;0,N34*24&gt;23,AND(N34&gt;0,M34=0),AND(M34&lt;&gt;0,M34*24&lt;6)),"Fehler",N34-M34)</f>
        <v>0</v>
      </c>
      <c r="P34" s="22"/>
      <c r="R34" s="39"/>
    </row>
    <row r="35" spans="2:18" x14ac:dyDescent="0.25">
      <c r="B35" s="5" t="s">
        <v>0</v>
      </c>
      <c r="C35" s="6">
        <v>30</v>
      </c>
      <c r="D35" s="21">
        <f t="shared" ref="D35" si="83">IF(P35&gt;0,P35,(I35+L35+O35))</f>
        <v>0</v>
      </c>
      <c r="E35" s="10" t="str">
        <f t="shared" si="79"/>
        <v/>
      </c>
      <c r="F35" s="10"/>
      <c r="G35" s="22"/>
      <c r="H35" s="22"/>
      <c r="I35" s="16">
        <f t="shared" ref="I35" si="84">IF(OR(H35-G35&lt;0,H35*24&gt;23,AND(H35&gt;0,G35=0),AND(G35&lt;&gt;0,G35*24&lt;6)),"Fehler",H35-G35)</f>
        <v>0</v>
      </c>
      <c r="J35" s="22"/>
      <c r="K35" s="22"/>
      <c r="L35" s="16">
        <f t="shared" ref="L35" si="85">IF(OR(K35-J35&lt;0,K35*24&gt;23,AND(K35&gt;0,J35=0),AND(J35&lt;&gt;0,J35*24&lt;6)),"Fehler",K35-J35)</f>
        <v>0</v>
      </c>
      <c r="M35" s="22"/>
      <c r="N35" s="22"/>
      <c r="O35" s="16">
        <f t="shared" ref="O35" si="86">IF(OR(N35-M35&lt;0,N35*24&gt;23,AND(N35&gt;0,M35=0),AND(M35&lt;&gt;0,M35*24&lt;6)),"Fehler",N35-M35)</f>
        <v>0</v>
      </c>
      <c r="P35" s="22"/>
      <c r="R35" s="39"/>
    </row>
  </sheetData>
  <sheetProtection algorithmName="SHA-512" hashValue="AcffbRcJW4S7hzAMl4lhnrwqoTPFbBRcf/ZKC6Qc43nDI6yMmL+LannpPcvJVu67QytXR9oGneC0YYvIHBG6lw==" saltValue="haIc3BQZhCUgzUNdsAaOGw==" spinCount="100000" sheet="1" objects="1" scenarios="1" selectLockedCells="1"/>
  <phoneticPr fontId="11" type="noConversion"/>
  <conditionalFormatting sqref="D6:D7">
    <cfRule type="cellIs" dxfId="553" priority="41" operator="greaterThan">
      <formula>0.333333333333333</formula>
    </cfRule>
    <cfRule type="cellIs" dxfId="552" priority="40" operator="greaterThan">
      <formula>0.416666666666667</formula>
    </cfRule>
    <cfRule type="cellIs" dxfId="551" priority="39" operator="equal">
      <formula>0</formula>
    </cfRule>
  </conditionalFormatting>
  <conditionalFormatting sqref="D9">
    <cfRule type="cellIs" dxfId="550" priority="13" operator="equal">
      <formula>0</formula>
    </cfRule>
    <cfRule type="cellIs" dxfId="549" priority="14" operator="greaterThan">
      <formula>0.416666666666667</formula>
    </cfRule>
    <cfRule type="cellIs" dxfId="548" priority="15" operator="greaterThan">
      <formula>0.333333333333333</formula>
    </cfRule>
  </conditionalFormatting>
  <conditionalFormatting sqref="D12:D16">
    <cfRule type="cellIs" dxfId="547" priority="111" operator="greaterThan">
      <formula>0.333333333333333</formula>
    </cfRule>
    <cfRule type="cellIs" dxfId="546" priority="110" operator="greaterThan">
      <formula>0.416666666666667</formula>
    </cfRule>
    <cfRule type="cellIs" dxfId="545" priority="109" operator="equal">
      <formula>0</formula>
    </cfRule>
  </conditionalFormatting>
  <conditionalFormatting sqref="D18:D23">
    <cfRule type="cellIs" dxfId="544" priority="100" operator="greaterThan">
      <formula>0.416666666666667</formula>
    </cfRule>
    <cfRule type="cellIs" dxfId="543" priority="101" operator="greaterThan">
      <formula>0.333333333333333</formula>
    </cfRule>
    <cfRule type="cellIs" dxfId="542" priority="99" operator="equal">
      <formula>0</formula>
    </cfRule>
  </conditionalFormatting>
  <conditionalFormatting sqref="D25:D30">
    <cfRule type="cellIs" dxfId="541" priority="59" operator="equal">
      <formula>0</formula>
    </cfRule>
    <cfRule type="cellIs" dxfId="540" priority="60" operator="greaterThan">
      <formula>0.416666666666667</formula>
    </cfRule>
    <cfRule type="cellIs" dxfId="539" priority="61" operator="greaterThan">
      <formula>0.333333333333333</formula>
    </cfRule>
  </conditionalFormatting>
  <conditionalFormatting sqref="D32:D35">
    <cfRule type="cellIs" dxfId="538" priority="27" operator="greaterThan">
      <formula>0.416666666666667</formula>
    </cfRule>
    <cfRule type="cellIs" dxfId="537" priority="28" operator="greaterThan">
      <formula>0.333333333333333</formula>
    </cfRule>
    <cfRule type="cellIs" dxfId="536" priority="26" operator="equal">
      <formula>0</formula>
    </cfRule>
  </conditionalFormatting>
  <conditionalFormatting sqref="E2:E3">
    <cfRule type="cellIs" dxfId="535" priority="463" operator="equal">
      <formula>0</formula>
    </cfRule>
  </conditionalFormatting>
  <conditionalFormatting sqref="E3">
    <cfRule type="cellIs" dxfId="534" priority="464" operator="greaterThan">
      <formula>0</formula>
    </cfRule>
    <cfRule type="cellIs" dxfId="533" priority="465" operator="lessThan">
      <formula>0</formula>
    </cfRule>
  </conditionalFormatting>
  <conditionalFormatting sqref="E6:F7">
    <cfRule type="containsText" dxfId="532" priority="42" operator="containsText" text="F:&gt;10h">
      <formula>NOT(ISERROR(SEARCH("F:&gt;10h",E6)))</formula>
    </cfRule>
  </conditionalFormatting>
  <conditionalFormatting sqref="E9:F9">
    <cfRule type="containsText" dxfId="531" priority="16" operator="containsText" text="F:&gt;10h">
      <formula>NOT(ISERROR(SEARCH("F:&gt;10h",E9)))</formula>
    </cfRule>
  </conditionalFormatting>
  <conditionalFormatting sqref="E12:F16">
    <cfRule type="containsText" dxfId="530" priority="112" operator="containsText" text="FEHLER">
      <formula>NOT(ISERROR(SEARCH("FEHLER",E12)))</formula>
    </cfRule>
  </conditionalFormatting>
  <conditionalFormatting sqref="E18:F23">
    <cfRule type="containsText" dxfId="529" priority="102" operator="containsText" text="F:&gt;10h">
      <formula>NOT(ISERROR(SEARCH("F:&gt;10h",E18)))</formula>
    </cfRule>
  </conditionalFormatting>
  <conditionalFormatting sqref="E25:F29">
    <cfRule type="containsText" dxfId="528" priority="62" operator="containsText" text="F:&gt;10h">
      <formula>NOT(ISERROR(SEARCH("F:&gt;10h",E25)))</formula>
    </cfRule>
  </conditionalFormatting>
  <conditionalFormatting sqref="E30:F30">
    <cfRule type="containsText" dxfId="527" priority="176" operator="containsText" text="FEHLER">
      <formula>NOT(ISERROR(SEARCH("FEHLER",E30)))</formula>
    </cfRule>
  </conditionalFormatting>
  <conditionalFormatting sqref="E32:F35">
    <cfRule type="containsText" dxfId="526" priority="29" operator="containsText" text="FEHLER">
      <formula>NOT(ISERROR(SEARCH("FEHLER",E32)))</formula>
    </cfRule>
  </conditionalFormatting>
  <conditionalFormatting sqref="F4:F5">
    <cfRule type="cellIs" dxfId="525" priority="666" operator="lessThan">
      <formula>0</formula>
    </cfRule>
    <cfRule type="cellIs" dxfId="524" priority="663" operator="equal">
      <formula>-41.8</formula>
    </cfRule>
    <cfRule type="cellIs" dxfId="523" priority="664" operator="equal">
      <formula>0</formula>
    </cfRule>
    <cfRule type="cellIs" dxfId="522" priority="665" operator="greaterThan">
      <formula>0</formula>
    </cfRule>
  </conditionalFormatting>
  <conditionalFormatting sqref="F10">
    <cfRule type="cellIs" dxfId="521" priority="9" operator="greaterThan">
      <formula>9.5</formula>
    </cfRule>
    <cfRule type="cellIs" dxfId="520" priority="7" operator="equal">
      <formula>9.5</formula>
    </cfRule>
    <cfRule type="cellIs" dxfId="519" priority="8" operator="lessThan">
      <formula>9.5</formula>
    </cfRule>
  </conditionalFormatting>
  <conditionalFormatting sqref="I6:I7 L6:L7 O6:O7">
    <cfRule type="cellIs" dxfId="518" priority="38" operator="equal">
      <formula>0</formula>
    </cfRule>
    <cfRule type="cellIs" dxfId="517" priority="37" operator="greaterThan">
      <formula>0</formula>
    </cfRule>
    <cfRule type="cellIs" dxfId="516" priority="36" operator="equal">
      <formula>"Fehler"</formula>
    </cfRule>
  </conditionalFormatting>
  <conditionalFormatting sqref="I9 L9 O9">
    <cfRule type="cellIs" dxfId="515" priority="10" operator="equal">
      <formula>"Fehler"</formula>
    </cfRule>
    <cfRule type="cellIs" dxfId="514" priority="12" operator="equal">
      <formula>0</formula>
    </cfRule>
    <cfRule type="cellIs" dxfId="513" priority="11" operator="greaterThan">
      <formula>0</formula>
    </cfRule>
  </conditionalFormatting>
  <conditionalFormatting sqref="I12:I16 L12:L16 O12:O16">
    <cfRule type="cellIs" dxfId="512" priority="107" operator="greaterThan">
      <formula>0</formula>
    </cfRule>
    <cfRule type="cellIs" dxfId="511" priority="108" operator="equal">
      <formula>0</formula>
    </cfRule>
    <cfRule type="cellIs" dxfId="510" priority="106" operator="equal">
      <formula>"Fehler"</formula>
    </cfRule>
  </conditionalFormatting>
  <conditionalFormatting sqref="I18:I23 L18:L23 O18:O23">
    <cfRule type="cellIs" dxfId="509" priority="96" operator="equal">
      <formula>"Fehler"</formula>
    </cfRule>
    <cfRule type="cellIs" dxfId="508" priority="97" operator="greaterThan">
      <formula>0</formula>
    </cfRule>
    <cfRule type="cellIs" dxfId="507" priority="98" operator="equal">
      <formula>0</formula>
    </cfRule>
  </conditionalFormatting>
  <conditionalFormatting sqref="I25:I30 L25:L30 O25:O30">
    <cfRule type="cellIs" dxfId="506" priority="57" operator="greaterThan">
      <formula>0</formula>
    </cfRule>
    <cfRule type="cellIs" dxfId="505" priority="58" operator="equal">
      <formula>0</formula>
    </cfRule>
    <cfRule type="cellIs" dxfId="504" priority="56" operator="equal">
      <formula>"Fehler"</formula>
    </cfRule>
  </conditionalFormatting>
  <conditionalFormatting sqref="I32:I35 L32:L35 O32:O35">
    <cfRule type="cellIs" dxfId="503" priority="25" operator="equal">
      <formula>0</formula>
    </cfRule>
    <cfRule type="cellIs" dxfId="502" priority="24" operator="greaterThan">
      <formula>0</formula>
    </cfRule>
    <cfRule type="cellIs" dxfId="501" priority="23" operator="equal">
      <formula>"Fehler"</formula>
    </cfRule>
  </conditionalFormatting>
  <conditionalFormatting sqref="R2">
    <cfRule type="cellIs" dxfId="500" priority="461" operator="notEqual">
      <formula>""""""</formula>
    </cfRule>
  </conditionalFormatting>
  <dataValidations disablePrompts="1" count="1">
    <dataValidation allowBlank="1" showInputMessage="1" showErrorMessage="1" promptTitle="Hinweis" prompt="zu Eintragungen in Zelle P2 siehe Deckblatt" sqref="P2" xr:uid="{DD2B94D0-2B39-486D-9D6F-C4C41439E8F1}"/>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62" operator="equal" id="{1DD565B2-D905-4A93-B0A5-102B57C603FA}">
            <xm:f>-B4*Stundennachweis!C10</xm:f>
            <x14:dxf>
              <font>
                <color theme="0"/>
              </font>
            </x14:dxf>
          </x14:cfRule>
          <xm:sqref>E3</xm:sqref>
        </x14:conditionalFormatting>
        <x14:conditionalFormatting xmlns:xm="http://schemas.microsoft.com/office/excel/2006/main">
          <x14:cfRule type="cellIs" priority="6" operator="greaterThan" id="{F89F2EB8-23A1-4DEE-967F-08CE77ED9F27}">
            <xm:f>Stundennachweis!$C$10</xm:f>
            <x14:dxf>
              <font>
                <b/>
                <i/>
                <color rgb="FF00B050"/>
              </font>
            </x14:dxf>
          </x14:cfRule>
          <x14:cfRule type="cellIs" priority="4" operator="equal" id="{31AB6AD0-9377-473E-B580-7B56E4277904}">
            <xm:f>Stundennachweis!$C$10</xm:f>
            <x14:dxf>
              <font>
                <b/>
                <i val="0"/>
                <color rgb="FF00B050"/>
              </font>
            </x14:dxf>
          </x14:cfRule>
          <x14:cfRule type="cellIs" priority="5" operator="lessThan" id="{4BC43F0C-EC4A-4C7D-87CC-801CEDEF0E22}">
            <xm:f>Stundennachweis!$C$10</xm:f>
            <x14:dxf>
              <font>
                <b val="0"/>
                <i/>
                <color rgb="FFFF0000"/>
              </font>
            </x14:dxf>
          </x14:cfRule>
          <xm:sqref>E10</xm:sqref>
        </x14:conditionalFormatting>
        <x14:conditionalFormatting xmlns:xm="http://schemas.microsoft.com/office/excel/2006/main">
          <x14:cfRule type="cellIs" priority="84" operator="lessThan" id="{74D239EE-2C65-42C8-90FE-FDF3CA9E9F45}">
            <xm:f>Stundennachweis!$C$10</xm:f>
            <x14:dxf>
              <font>
                <b val="0"/>
                <i/>
                <color rgb="FFFF0000"/>
              </font>
            </x14:dxf>
          </x14:cfRule>
          <x14:cfRule type="cellIs" priority="85" operator="greaterThan" id="{F7147673-CE11-48B8-A7C6-D208EB2212E6}">
            <xm:f>Stundennachweis!$C$10</xm:f>
            <x14:dxf>
              <font>
                <b/>
                <i/>
                <color rgb="FF00B050"/>
              </font>
            </x14:dxf>
          </x14:cfRule>
          <x14:cfRule type="cellIs" priority="83" operator="equal" id="{EDBD5A80-A3D2-4195-BA49-58555B84672F}">
            <xm:f>Stundennachweis!$C$10</xm:f>
            <x14:dxf>
              <font>
                <b/>
                <i val="0"/>
                <color rgb="FF00B050"/>
              </font>
            </x14:dxf>
          </x14:cfRule>
          <xm:sqref>E17:F17</xm:sqref>
        </x14:conditionalFormatting>
        <x14:conditionalFormatting xmlns:xm="http://schemas.microsoft.com/office/excel/2006/main">
          <x14:cfRule type="cellIs" priority="1" operator="equal" id="{A243151D-3F0B-473B-9D51-2089E15EE40D}">
            <xm:f>Stundennachweis!$C$10</xm:f>
            <x14:dxf>
              <font>
                <b/>
                <i val="0"/>
                <color rgb="FF00B050"/>
              </font>
            </x14:dxf>
          </x14:cfRule>
          <x14:cfRule type="cellIs" priority="3" operator="greaterThan" id="{A68FEFD3-5353-4BF8-AE77-A810EEDE5426}">
            <xm:f>Stundennachweis!$C$10</xm:f>
            <x14:dxf>
              <font>
                <b/>
                <i/>
                <color rgb="FF00B050"/>
              </font>
            </x14:dxf>
          </x14:cfRule>
          <x14:cfRule type="cellIs" priority="2" operator="lessThan" id="{B08F3454-9EA4-4172-A895-EE0C403C8017}">
            <xm:f>Stundennachweis!$C$10</xm:f>
            <x14:dxf>
              <font>
                <b val="0"/>
                <i/>
                <color rgb="FFFF0000"/>
              </font>
            </x14:dxf>
          </x14:cfRule>
          <xm:sqref>E24:F24</xm:sqref>
        </x14:conditionalFormatting>
        <x14:conditionalFormatting xmlns:xm="http://schemas.microsoft.com/office/excel/2006/main">
          <x14:cfRule type="cellIs" priority="32" operator="greaterThan" id="{E4F2714A-F982-4C66-80AF-4CA0D2D679D1}">
            <xm:f>Stundennachweis!$C$10</xm:f>
            <x14:dxf>
              <font>
                <b/>
                <i/>
                <color rgb="FF00B050"/>
              </font>
            </x14:dxf>
          </x14:cfRule>
          <x14:cfRule type="cellIs" priority="30" operator="equal" id="{AE989B4E-1657-4603-9BD5-DDF0BD5E08AD}">
            <xm:f>Stundennachweis!$C$10</xm:f>
            <x14:dxf>
              <font>
                <b/>
                <i val="0"/>
                <color rgb="FF00B050"/>
              </font>
            </x14:dxf>
          </x14:cfRule>
          <x14:cfRule type="cellIs" priority="31" operator="lessThan" id="{4BD798AE-BDB2-40F2-88B7-F6C2B67C7016}">
            <xm:f>Stundennachweis!$C$10</xm:f>
            <x14:dxf>
              <font>
                <b val="0"/>
                <i/>
                <color rgb="FFFF0000"/>
              </font>
            </x14:dxf>
          </x14:cfRule>
          <xm:sqref>E31:F31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W36"/>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23" x14ac:dyDescent="0.25">
      <c r="R1" s="40" t="str">
        <f>Stundennachweis!B2</f>
        <v>Universität Paderborn, ZIM/VIT v1</v>
      </c>
    </row>
    <row r="2" spans="1:23" s="8" customFormat="1" x14ac:dyDescent="0.25">
      <c r="A2" s="46"/>
      <c r="B2" s="7" t="s">
        <v>14</v>
      </c>
      <c r="D2" s="33" t="str">
        <f>IF(E3&gt;(B4*Stundennachweis!C10/2),"&gt;150%!"," ")</f>
        <v xml:space="preserve"> </v>
      </c>
      <c r="E2" s="11">
        <f>D7*24+E15+E22+E29+E36+P2</f>
        <v>0</v>
      </c>
      <c r="F2" s="11"/>
      <c r="G2" s="18"/>
      <c r="H2" s="18"/>
      <c r="I2" s="14"/>
      <c r="J2" s="18"/>
      <c r="K2" s="18"/>
      <c r="L2" s="14"/>
      <c r="M2" s="18"/>
      <c r="N2" s="18"/>
      <c r="O2" s="14"/>
      <c r="P2" s="42"/>
      <c r="R2" s="37" t="str">
        <f>IF(P2&lt;&gt;0,"Stundenvortrag gewertet","&lt;-Ersatzzeiten hier eintragen")</f>
        <v>&lt;-Ersatzzeiten hier eintragen</v>
      </c>
    </row>
    <row r="3" spans="1:23" s="8" customFormat="1" x14ac:dyDescent="0.25">
      <c r="A3" s="46"/>
      <c r="B3" s="7">
        <f>Stundennachweis!$C$1</f>
        <v>2026</v>
      </c>
      <c r="E3" s="13">
        <f>E2-(B4*Stundennachweis!C10)</f>
        <v>0</v>
      </c>
      <c r="F3" s="11"/>
      <c r="G3" s="18"/>
      <c r="H3" s="18"/>
      <c r="I3" s="14"/>
      <c r="J3" s="18"/>
      <c r="K3" s="18"/>
      <c r="L3" s="14"/>
      <c r="M3" s="18"/>
      <c r="N3" s="18"/>
      <c r="O3" s="14"/>
      <c r="R3" s="37"/>
    </row>
    <row r="4" spans="1:23" x14ac:dyDescent="0.25">
      <c r="B4" s="43">
        <v>4.2</v>
      </c>
      <c r="F4" s="13"/>
      <c r="G4" s="18" t="s">
        <v>9</v>
      </c>
      <c r="H4" s="18" t="s">
        <v>10</v>
      </c>
      <c r="I4" s="14"/>
      <c r="J4" s="18" t="s">
        <v>9</v>
      </c>
      <c r="K4" s="18" t="s">
        <v>10</v>
      </c>
      <c r="L4" s="14"/>
      <c r="M4" s="18" t="s">
        <v>9</v>
      </c>
      <c r="N4" s="18" t="s">
        <v>10</v>
      </c>
      <c r="O4" s="20"/>
      <c r="P4" s="18" t="s">
        <v>32</v>
      </c>
      <c r="R4" s="37" t="s">
        <v>34</v>
      </c>
      <c r="T4" s="6"/>
      <c r="U4" s="6"/>
      <c r="V4" s="6"/>
      <c r="W4" s="6"/>
    </row>
    <row r="5" spans="1:23" x14ac:dyDescent="0.25">
      <c r="F5" s="13"/>
      <c r="G5" s="18"/>
      <c r="H5" s="18"/>
      <c r="I5" s="14"/>
      <c r="J5" s="18"/>
      <c r="K5" s="18"/>
      <c r="L5" s="14"/>
      <c r="M5" s="18"/>
      <c r="N5" s="18"/>
      <c r="O5" s="20"/>
      <c r="T5" s="6"/>
      <c r="U5" s="6"/>
      <c r="V5" s="6"/>
      <c r="W5" s="6"/>
    </row>
    <row r="6" spans="1:23" x14ac:dyDescent="0.25">
      <c r="B6" s="1" t="s">
        <v>1</v>
      </c>
      <c r="C6" s="2">
        <v>1</v>
      </c>
      <c r="D6" s="12" t="s">
        <v>7</v>
      </c>
      <c r="E6" s="9"/>
      <c r="F6" s="9"/>
      <c r="G6" s="19"/>
      <c r="H6" s="19"/>
      <c r="I6" s="17"/>
      <c r="J6" s="19"/>
      <c r="K6" s="19"/>
      <c r="L6" s="17"/>
      <c r="M6" s="19"/>
      <c r="N6" s="19"/>
      <c r="O6" s="17"/>
      <c r="P6" s="17"/>
      <c r="Q6" s="17"/>
      <c r="R6" s="17" t="s">
        <v>37</v>
      </c>
      <c r="T6" s="51"/>
      <c r="U6" s="6"/>
      <c r="V6" s="6"/>
      <c r="W6" s="6"/>
    </row>
    <row r="7" spans="1:23" x14ac:dyDescent="0.25">
      <c r="B7" s="5" t="s">
        <v>2</v>
      </c>
      <c r="C7" s="6">
        <v>2</v>
      </c>
      <c r="D7" s="21">
        <f t="shared" ref="D7" si="0">IF(P7&gt;0,P7,(I7+L7+O7))</f>
        <v>0</v>
      </c>
      <c r="E7" s="10" t="str">
        <f t="shared" ref="E7" si="1">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9"/>
      <c r="T7" s="6"/>
      <c r="U7" s="6"/>
      <c r="V7" s="6"/>
      <c r="W7" s="6"/>
    </row>
    <row r="8" spans="1:23" x14ac:dyDescent="0.25">
      <c r="B8" s="1" t="s">
        <v>3</v>
      </c>
      <c r="C8" s="2">
        <v>3</v>
      </c>
      <c r="D8" s="2"/>
      <c r="E8" s="9">
        <f>D7*24+SUM(April!D32:D35)*24</f>
        <v>0</v>
      </c>
      <c r="F8" s="9"/>
      <c r="G8" s="19"/>
      <c r="H8" s="19"/>
      <c r="I8" s="17"/>
      <c r="J8" s="19"/>
      <c r="K8" s="19"/>
      <c r="L8" s="17"/>
      <c r="M8" s="19"/>
      <c r="N8" s="19"/>
      <c r="O8" s="17"/>
      <c r="P8" s="17"/>
      <c r="Q8" s="17"/>
      <c r="R8" s="17"/>
      <c r="T8" s="6"/>
      <c r="U8" s="6"/>
      <c r="V8" s="6"/>
      <c r="W8" s="6"/>
    </row>
    <row r="9" spans="1:23" x14ac:dyDescent="0.25">
      <c r="A9" s="45">
        <v>19</v>
      </c>
      <c r="B9" s="5" t="s">
        <v>4</v>
      </c>
      <c r="C9" s="4">
        <v>4</v>
      </c>
      <c r="D9" s="21">
        <f t="shared" ref="D9" si="2">IF(P9&gt;0,P9,(I9+L9+O9))</f>
        <v>0</v>
      </c>
      <c r="E9" s="10" t="str">
        <f t="shared" ref="E9" si="3">IF(D9*24&gt;10,"F:&gt;10h","")</f>
        <v/>
      </c>
      <c r="F9" s="10"/>
      <c r="G9" s="22"/>
      <c r="H9" s="22"/>
      <c r="I9" s="16">
        <f t="shared" ref="I9" si="4">IF(OR(H9-G9&lt;0,H9*24&gt;23,AND(H9&gt;0,G9=0),AND(G9&lt;&gt;0,G9*24&lt;6)),"Fehler",H9-G9)</f>
        <v>0</v>
      </c>
      <c r="J9" s="22"/>
      <c r="K9" s="22"/>
      <c r="L9" s="16">
        <f t="shared" ref="L9" si="5">IF(OR(K9-J9&lt;0,K9*24&gt;23,AND(K9&gt;0,J9=0),AND(J9&lt;&gt;0,J9*24&lt;6)),"Fehler",K9-J9)</f>
        <v>0</v>
      </c>
      <c r="M9" s="22"/>
      <c r="N9" s="22"/>
      <c r="O9" s="16">
        <f t="shared" ref="O9" si="6">IF(OR(N9-M9&lt;0,N9*24&gt;23,AND(N9&gt;0,M9=0),AND(M9&lt;&gt;0,M9*24&lt;6)),"Fehler",N9-M9)</f>
        <v>0</v>
      </c>
      <c r="P9" s="22"/>
      <c r="R9" s="39"/>
    </row>
    <row r="10" spans="1:23" x14ac:dyDescent="0.25">
      <c r="B10" s="5" t="s">
        <v>5</v>
      </c>
      <c r="C10" s="4">
        <v>5</v>
      </c>
      <c r="D10" s="21">
        <f t="shared" ref="D10" si="7">IF(P10&gt;0,P10,(I10+L10+O10))</f>
        <v>0</v>
      </c>
      <c r="E10" s="10" t="str">
        <f t="shared" ref="E10" si="8">IF(D10*24&gt;10,"F:&gt;10h","")</f>
        <v/>
      </c>
      <c r="F10" s="10"/>
      <c r="G10" s="22"/>
      <c r="H10" s="22"/>
      <c r="I10" s="16">
        <f t="shared" ref="I10" si="9">IF(OR(H10-G10&lt;0,H10*24&gt;23,AND(H10&gt;0,G10=0),AND(G10&lt;&gt;0,G10*24&lt;6)),"Fehler",H10-G10)</f>
        <v>0</v>
      </c>
      <c r="J10" s="22"/>
      <c r="K10" s="22"/>
      <c r="L10" s="16">
        <f t="shared" ref="L10" si="10">IF(OR(K10-J10&lt;0,K10*24&gt;23,AND(K10&gt;0,J10=0),AND(J10&lt;&gt;0,J10*24&lt;6)),"Fehler",K10-J10)</f>
        <v>0</v>
      </c>
      <c r="M10" s="22"/>
      <c r="N10" s="22"/>
      <c r="O10" s="16">
        <f t="shared" ref="O10" si="11">IF(OR(N10-M10&lt;0,N10*24&gt;23,AND(N10&gt;0,M10=0),AND(M10&lt;&gt;0,M10*24&lt;6)),"Fehler",N10-M10)</f>
        <v>0</v>
      </c>
      <c r="P10" s="22"/>
      <c r="R10" s="39"/>
    </row>
    <row r="11" spans="1:23" x14ac:dyDescent="0.25">
      <c r="B11" s="5" t="s">
        <v>6</v>
      </c>
      <c r="C11" s="4">
        <v>6</v>
      </c>
      <c r="D11" s="21">
        <f t="shared" ref="D11:D12" si="12">IF(P11&gt;0,P11,(I11+L11+O11))</f>
        <v>0</v>
      </c>
      <c r="E11" s="10" t="str">
        <f t="shared" ref="E11:E12" si="13">IF(D11*24&gt;10,"F:&gt;10h","")</f>
        <v/>
      </c>
      <c r="F11" s="10"/>
      <c r="G11" s="22"/>
      <c r="H11" s="22"/>
      <c r="I11" s="16">
        <f t="shared" ref="I11:I12" si="14">IF(OR(H11-G11&lt;0,H11*24&gt;23,AND(H11&gt;0,G11=0),AND(G11&lt;&gt;0,G11*24&lt;6)),"Fehler",H11-G11)</f>
        <v>0</v>
      </c>
      <c r="J11" s="22"/>
      <c r="K11" s="22"/>
      <c r="L11" s="16">
        <f t="shared" ref="L11:L12" si="15">IF(OR(K11-J11&lt;0,K11*24&gt;23,AND(K11&gt;0,J11=0),AND(J11&lt;&gt;0,J11*24&lt;6)),"Fehler",K11-J11)</f>
        <v>0</v>
      </c>
      <c r="M11" s="22"/>
      <c r="N11" s="22"/>
      <c r="O11" s="16">
        <f t="shared" ref="O11:O12" si="16">IF(OR(N11-M11&lt;0,N11*24&gt;23,AND(N11&gt;0,M11=0),AND(M11&lt;&gt;0,M11*24&lt;6)),"Fehler",N11-M11)</f>
        <v>0</v>
      </c>
      <c r="P11" s="22"/>
      <c r="R11" s="39"/>
    </row>
    <row r="12" spans="1:23" x14ac:dyDescent="0.25">
      <c r="B12" s="5" t="s">
        <v>0</v>
      </c>
      <c r="C12" s="4">
        <v>7</v>
      </c>
      <c r="D12" s="21">
        <f t="shared" si="12"/>
        <v>0</v>
      </c>
      <c r="E12" s="10" t="str">
        <f t="shared" si="13"/>
        <v/>
      </c>
      <c r="F12" s="10"/>
      <c r="G12" s="22"/>
      <c r="H12" s="22"/>
      <c r="I12" s="16">
        <f t="shared" si="14"/>
        <v>0</v>
      </c>
      <c r="J12" s="22"/>
      <c r="K12" s="22"/>
      <c r="L12" s="16">
        <f t="shared" si="15"/>
        <v>0</v>
      </c>
      <c r="M12" s="22"/>
      <c r="N12" s="22"/>
      <c r="O12" s="16">
        <f t="shared" si="16"/>
        <v>0</v>
      </c>
      <c r="P12" s="22"/>
      <c r="R12" s="39"/>
    </row>
    <row r="13" spans="1:23" x14ac:dyDescent="0.25">
      <c r="B13" s="5" t="s">
        <v>1</v>
      </c>
      <c r="C13" s="4">
        <v>8</v>
      </c>
      <c r="D13" s="21">
        <f t="shared" ref="D13:D14" si="17">IF(P13&gt;0,P13,(I13+L13+O13))</f>
        <v>0</v>
      </c>
      <c r="E13" s="10" t="str">
        <f t="shared" ref="E13:E14" si="18">IF(D13*24&gt;10,"F:&gt;10h","")</f>
        <v/>
      </c>
      <c r="F13" s="10"/>
      <c r="G13" s="22"/>
      <c r="H13" s="22"/>
      <c r="I13" s="16">
        <f t="shared" ref="I13" si="19">IF(OR(H13-G13&lt;0,H13*24&gt;23,AND(H13&gt;0,G13=0),AND(G13&lt;&gt;0,G13*24&lt;6)),"Fehler",H13-G13)</f>
        <v>0</v>
      </c>
      <c r="J13" s="22"/>
      <c r="K13" s="22"/>
      <c r="L13" s="16">
        <f t="shared" ref="L13" si="20">IF(OR(K13-J13&lt;0,K13*24&gt;23,AND(K13&gt;0,J13=0),AND(J13&lt;&gt;0,J13*24&lt;6)),"Fehler",K13-J13)</f>
        <v>0</v>
      </c>
      <c r="M13" s="22"/>
      <c r="N13" s="22"/>
      <c r="O13" s="16">
        <f t="shared" ref="O13" si="21">IF(OR(N13-M13&lt;0,N13*24&gt;23,AND(N13&gt;0,M13=0),AND(M13&lt;&gt;0,M13*24&lt;6)),"Fehler",N13-M13)</f>
        <v>0</v>
      </c>
      <c r="P13" s="22"/>
      <c r="R13" s="39"/>
    </row>
    <row r="14" spans="1:23" x14ac:dyDescent="0.25">
      <c r="B14" s="5" t="s">
        <v>2</v>
      </c>
      <c r="C14" s="4">
        <v>9</v>
      </c>
      <c r="D14" s="21">
        <f t="shared" si="17"/>
        <v>0</v>
      </c>
      <c r="E14" s="10" t="str">
        <f t="shared" si="18"/>
        <v/>
      </c>
      <c r="F14" s="10"/>
      <c r="G14" s="22"/>
      <c r="H14" s="22"/>
      <c r="I14" s="16">
        <f>IF(OR(H14-G14&lt;0,H14*24&gt;23,AND(H14&gt;0,G14=0),AND(G14&lt;&gt;0,G14*24&lt;6)),"Fehler",H14-G14)</f>
        <v>0</v>
      </c>
      <c r="J14" s="22"/>
      <c r="K14" s="22"/>
      <c r="L14" s="16">
        <f>IF(OR(K14-J14&lt;0,K14*24&gt;23,AND(K14&gt;0,J14=0),AND(J14&lt;&gt;0,J14*24&lt;6)),"Fehler",K14-J14)</f>
        <v>0</v>
      </c>
      <c r="M14" s="22"/>
      <c r="N14" s="22"/>
      <c r="O14" s="16">
        <f>IF(OR(N14-M14&lt;0,N14*24&gt;23,AND(N14&gt;0,M14=0),AND(M14&lt;&gt;0,M14*24&lt;6)),"Fehler",N14-M14)</f>
        <v>0</v>
      </c>
      <c r="P14" s="22"/>
      <c r="R14" s="39"/>
    </row>
    <row r="15" spans="1:23" x14ac:dyDescent="0.25">
      <c r="B15" s="1" t="s">
        <v>3</v>
      </c>
      <c r="C15" s="2">
        <v>10</v>
      </c>
      <c r="D15" s="2"/>
      <c r="E15" s="9">
        <f>SUM(D9:D14)*24</f>
        <v>0</v>
      </c>
      <c r="F15" s="9"/>
      <c r="G15" s="19"/>
      <c r="H15" s="19"/>
      <c r="I15" s="17"/>
      <c r="J15" s="19"/>
      <c r="K15" s="19"/>
      <c r="L15" s="17"/>
      <c r="M15" s="19"/>
      <c r="N15" s="19"/>
      <c r="O15" s="17"/>
      <c r="P15" s="17"/>
      <c r="Q15" s="17"/>
      <c r="R15" s="17"/>
    </row>
    <row r="16" spans="1:23" x14ac:dyDescent="0.25">
      <c r="A16" s="45">
        <v>20</v>
      </c>
      <c r="B16" s="5" t="s">
        <v>4</v>
      </c>
      <c r="C16" s="6">
        <v>11</v>
      </c>
      <c r="D16" s="21">
        <f t="shared" ref="D16" si="22">IF(P16&gt;0,P16,(I16+L16+O16))</f>
        <v>0</v>
      </c>
      <c r="E16" s="10" t="str">
        <f t="shared" ref="E16" si="23">IF(D16*24&gt;10,"F:&gt;10h","")</f>
        <v/>
      </c>
      <c r="F16" s="10"/>
      <c r="G16" s="22"/>
      <c r="H16" s="22"/>
      <c r="I16" s="16">
        <f t="shared" ref="I16" si="24">IF(OR(H16-G16&lt;0,H16*24&gt;23,AND(H16&gt;0,G16=0),AND(G16&lt;&gt;0,G16*24&lt;6)),"Fehler",H16-G16)</f>
        <v>0</v>
      </c>
      <c r="J16" s="22"/>
      <c r="K16" s="22"/>
      <c r="L16" s="16">
        <f t="shared" ref="L16" si="25">IF(OR(K16-J16&lt;0,K16*24&gt;23,AND(K16&gt;0,J16=0),AND(J16&lt;&gt;0,J16*24&lt;6)),"Fehler",K16-J16)</f>
        <v>0</v>
      </c>
      <c r="M16" s="22"/>
      <c r="N16" s="22"/>
      <c r="O16" s="16">
        <f t="shared" ref="O16" si="26">IF(OR(N16-M16&lt;0,N16*24&gt;23,AND(N16&gt;0,M16=0),AND(M16&lt;&gt;0,M16*24&lt;6)),"Fehler",N16-M16)</f>
        <v>0</v>
      </c>
      <c r="P16" s="22"/>
      <c r="R16" s="39"/>
    </row>
    <row r="17" spans="1:18" x14ac:dyDescent="0.25">
      <c r="B17" s="5" t="s">
        <v>5</v>
      </c>
      <c r="C17" s="6">
        <v>12</v>
      </c>
      <c r="D17" s="21">
        <f t="shared" ref="D17" si="27">IF(P17&gt;0,P17,(I17+L17+O17))</f>
        <v>0</v>
      </c>
      <c r="E17" s="10" t="str">
        <f t="shared" ref="E17" si="28">IF(D17*24&gt;10,"F:&gt;10h","")</f>
        <v/>
      </c>
      <c r="F17" s="10"/>
      <c r="G17" s="22"/>
      <c r="H17" s="22"/>
      <c r="I17" s="16">
        <f t="shared" ref="I17" si="29">IF(OR(H17-G17&lt;0,H17*24&gt;23,AND(H17&gt;0,G17=0),AND(G17&lt;&gt;0,G17*24&lt;6)),"Fehler",H17-G17)</f>
        <v>0</v>
      </c>
      <c r="J17" s="22"/>
      <c r="K17" s="22"/>
      <c r="L17" s="16">
        <f t="shared" ref="L17" si="30">IF(OR(K17-J17&lt;0,K17*24&gt;23,AND(K17&gt;0,J17=0),AND(J17&lt;&gt;0,J17*24&lt;6)),"Fehler",K17-J17)</f>
        <v>0</v>
      </c>
      <c r="M17" s="22"/>
      <c r="N17" s="22"/>
      <c r="O17" s="16">
        <f t="shared" ref="O17" si="31">IF(OR(N17-M17&lt;0,N17*24&gt;23,AND(N17&gt;0,M17=0),AND(M17&lt;&gt;0,M17*24&lt;6)),"Fehler",N17-M17)</f>
        <v>0</v>
      </c>
      <c r="P17" s="22"/>
      <c r="R17" s="39"/>
    </row>
    <row r="18" spans="1:18" x14ac:dyDescent="0.25">
      <c r="B18" s="5" t="s">
        <v>6</v>
      </c>
      <c r="C18" s="6">
        <v>13</v>
      </c>
      <c r="D18" s="21">
        <f t="shared" ref="D18" si="32">IF(P18&gt;0,P18,(I18+L18+O18))</f>
        <v>0</v>
      </c>
      <c r="E18" s="10" t="str">
        <f t="shared" ref="E18" si="33">IF(D18*24&gt;10,"F:&gt;10h","")</f>
        <v/>
      </c>
      <c r="F18" s="10"/>
      <c r="G18" s="22"/>
      <c r="H18" s="22"/>
      <c r="I18" s="16">
        <f t="shared" ref="I18" si="34">IF(OR(H18-G18&lt;0,H18*24&gt;23,AND(H18&gt;0,G18=0),AND(G18&lt;&gt;0,G18*24&lt;6)),"Fehler",H18-G18)</f>
        <v>0</v>
      </c>
      <c r="J18" s="22"/>
      <c r="K18" s="22"/>
      <c r="L18" s="16">
        <f t="shared" ref="L18" si="35">IF(OR(K18-J18&lt;0,K18*24&gt;23,AND(K18&gt;0,J18=0),AND(J18&lt;&gt;0,J18*24&lt;6)),"Fehler",K18-J18)</f>
        <v>0</v>
      </c>
      <c r="M18" s="22"/>
      <c r="N18" s="22"/>
      <c r="O18" s="16">
        <f t="shared" ref="O18" si="36">IF(OR(N18-M18&lt;0,N18*24&gt;23,AND(N18&gt;0,M18=0),AND(M18&lt;&gt;0,M18*24&lt;6)),"Fehler",N18-M18)</f>
        <v>0</v>
      </c>
      <c r="P18" s="22"/>
      <c r="R18" s="39"/>
    </row>
    <row r="19" spans="1:18" x14ac:dyDescent="0.25">
      <c r="B19" s="1" t="s">
        <v>0</v>
      </c>
      <c r="C19" s="2">
        <v>14</v>
      </c>
      <c r="D19" s="12" t="s">
        <v>7</v>
      </c>
      <c r="E19" s="23"/>
      <c r="F19" s="9"/>
      <c r="G19" s="19"/>
      <c r="H19" s="19"/>
      <c r="I19" s="17"/>
      <c r="J19" s="19"/>
      <c r="K19" s="19"/>
      <c r="L19" s="17"/>
      <c r="M19" s="19"/>
      <c r="N19" s="19"/>
      <c r="O19" s="17"/>
      <c r="P19" s="17"/>
      <c r="Q19" s="17"/>
      <c r="R19" s="17" t="s">
        <v>38</v>
      </c>
    </row>
    <row r="20" spans="1:18" x14ac:dyDescent="0.25">
      <c r="B20" s="5" t="s">
        <v>1</v>
      </c>
      <c r="C20" s="6">
        <v>15</v>
      </c>
      <c r="D20" s="21">
        <f t="shared" ref="D20" si="37">IF(P20&gt;0,P20,(I20+L20+O20))</f>
        <v>0</v>
      </c>
      <c r="E20" s="10" t="str">
        <f t="shared" ref="E20" si="38">IF(D20*24&gt;10,"F:&gt;10h","")</f>
        <v/>
      </c>
      <c r="F20" s="10"/>
      <c r="G20" s="22"/>
      <c r="H20" s="22"/>
      <c r="I20" s="16">
        <f t="shared" ref="I20" si="39">IF(OR(H20-G20&lt;0,H20*24&gt;23,AND(H20&gt;0,G20=0),AND(G20&lt;&gt;0,G20*24&lt;6)),"Fehler",H20-G20)</f>
        <v>0</v>
      </c>
      <c r="J20" s="22"/>
      <c r="K20" s="22"/>
      <c r="L20" s="16">
        <f t="shared" ref="L20" si="40">IF(OR(K20-J20&lt;0,K20*24&gt;23,AND(K20&gt;0,J20=0),AND(J20&lt;&gt;0,J20*24&lt;6)),"Fehler",K20-J20)</f>
        <v>0</v>
      </c>
      <c r="M20" s="22"/>
      <c r="N20" s="22"/>
      <c r="O20" s="16">
        <f t="shared" ref="O20" si="41">IF(OR(N20-M20&lt;0,N20*24&gt;23,AND(N20&gt;0,M20=0),AND(M20&lt;&gt;0,M20*24&lt;6)),"Fehler",N20-M20)</f>
        <v>0</v>
      </c>
      <c r="P20" s="22"/>
      <c r="R20" s="39"/>
    </row>
    <row r="21" spans="1:18" x14ac:dyDescent="0.25">
      <c r="B21" s="5" t="s">
        <v>2</v>
      </c>
      <c r="C21" s="6">
        <v>16</v>
      </c>
      <c r="D21" s="21">
        <f t="shared" ref="D21" si="42">IF(P21&gt;0,P21,(I21+L21+O21))</f>
        <v>0</v>
      </c>
      <c r="E21" s="10" t="str">
        <f t="shared" ref="E21" si="43">IF(D21*24&gt;10,"F:&gt;10h","")</f>
        <v/>
      </c>
      <c r="F21" s="10"/>
      <c r="G21" s="22"/>
      <c r="H21" s="22"/>
      <c r="I21" s="16">
        <f t="shared" ref="I21" si="44">IF(OR(H21-G21&lt;0,H21*24&gt;23,AND(H21&gt;0,G21=0),AND(G21&lt;&gt;0,G21*24&lt;6)),"Fehler",H21-G21)</f>
        <v>0</v>
      </c>
      <c r="J21" s="22"/>
      <c r="K21" s="22"/>
      <c r="L21" s="16">
        <f t="shared" ref="L21" si="45">IF(OR(K21-J21&lt;0,K21*24&gt;23,AND(K21&gt;0,J21=0),AND(J21&lt;&gt;0,J21*24&lt;6)),"Fehler",K21-J21)</f>
        <v>0</v>
      </c>
      <c r="M21" s="22"/>
      <c r="N21" s="22"/>
      <c r="O21" s="16">
        <f t="shared" ref="O21" si="46">IF(OR(N21-M21&lt;0,N21*24&gt;23,AND(N21&gt;0,M21=0),AND(M21&lt;&gt;0,M21*24&lt;6)),"Fehler",N21-M21)</f>
        <v>0</v>
      </c>
      <c r="P21" s="22"/>
      <c r="R21" s="39"/>
    </row>
    <row r="22" spans="1:18" x14ac:dyDescent="0.25">
      <c r="B22" s="1" t="s">
        <v>3</v>
      </c>
      <c r="C22" s="2">
        <v>17</v>
      </c>
      <c r="D22" s="2"/>
      <c r="E22" s="9">
        <f>SUM(D16:D21)*24</f>
        <v>0</v>
      </c>
      <c r="F22" s="9"/>
      <c r="G22" s="19"/>
      <c r="H22" s="19"/>
      <c r="I22" s="17"/>
      <c r="J22" s="19"/>
      <c r="K22" s="19"/>
      <c r="L22" s="17"/>
      <c r="M22" s="19"/>
      <c r="N22" s="19"/>
      <c r="O22" s="17"/>
      <c r="P22" s="17"/>
      <c r="Q22" s="17"/>
      <c r="R22" s="17"/>
    </row>
    <row r="23" spans="1:18" x14ac:dyDescent="0.25">
      <c r="A23" s="45">
        <v>21</v>
      </c>
      <c r="B23" s="5" t="s">
        <v>4</v>
      </c>
      <c r="C23" s="6">
        <v>18</v>
      </c>
      <c r="D23" s="21">
        <f t="shared" ref="D23" si="47">IF(P23&gt;0,P23,(I23+L23+O23))</f>
        <v>0</v>
      </c>
      <c r="E23" s="10" t="str">
        <f t="shared" ref="E23" si="48">IF(D23*24&gt;10,"F:&gt;10h","")</f>
        <v/>
      </c>
      <c r="F23" s="10"/>
      <c r="G23" s="22"/>
      <c r="H23" s="22"/>
      <c r="I23" s="16">
        <f t="shared" ref="I23" si="49">IF(OR(H23-G23&lt;0,H23*24&gt;23,AND(H23&gt;0,G23=0),AND(G23&lt;&gt;0,G23*24&lt;6)),"Fehler",H23-G23)</f>
        <v>0</v>
      </c>
      <c r="J23" s="22"/>
      <c r="K23" s="22"/>
      <c r="L23" s="16">
        <f t="shared" ref="L23" si="50">IF(OR(K23-J23&lt;0,K23*24&gt;23,AND(K23&gt;0,J23=0),AND(J23&lt;&gt;0,J23*24&lt;6)),"Fehler",K23-J23)</f>
        <v>0</v>
      </c>
      <c r="M23" s="22"/>
      <c r="N23" s="22"/>
      <c r="O23" s="16">
        <f t="shared" ref="O23" si="51">IF(OR(N23-M23&lt;0,N23*24&gt;23,AND(N23&gt;0,M23=0),AND(M23&lt;&gt;0,M23*24&lt;6)),"Fehler",N23-M23)</f>
        <v>0</v>
      </c>
      <c r="P23" s="22"/>
      <c r="R23" s="39"/>
    </row>
    <row r="24" spans="1:18" x14ac:dyDescent="0.25">
      <c r="B24" s="5" t="s">
        <v>5</v>
      </c>
      <c r="C24" s="6">
        <v>19</v>
      </c>
      <c r="D24" s="21">
        <f t="shared" ref="D24:D25" si="52">IF(P24&gt;0,P24,(I24+L24+O24))</f>
        <v>0</v>
      </c>
      <c r="E24" s="10" t="str">
        <f t="shared" ref="E24:E25" si="53">IF(D24*24&gt;10,"F:&gt;10h","")</f>
        <v/>
      </c>
      <c r="F24" s="10"/>
      <c r="G24" s="22"/>
      <c r="H24" s="22"/>
      <c r="I24" s="16">
        <f t="shared" ref="I24:I25" si="54">IF(OR(H24-G24&lt;0,H24*24&gt;23,AND(H24&gt;0,G24=0),AND(G24&lt;&gt;0,G24*24&lt;6)),"Fehler",H24-G24)</f>
        <v>0</v>
      </c>
      <c r="J24" s="22"/>
      <c r="K24" s="22"/>
      <c r="L24" s="16">
        <f t="shared" ref="L24:L25" si="55">IF(OR(K24-J24&lt;0,K24*24&gt;23,AND(K24&gt;0,J24=0),AND(J24&lt;&gt;0,J24*24&lt;6)),"Fehler",K24-J24)</f>
        <v>0</v>
      </c>
      <c r="M24" s="22"/>
      <c r="N24" s="22"/>
      <c r="O24" s="16">
        <f t="shared" ref="O24:O25" si="56">IF(OR(N24-M24&lt;0,N24*24&gt;23,AND(N24&gt;0,M24=0),AND(M24&lt;&gt;0,M24*24&lt;6)),"Fehler",N24-M24)</f>
        <v>0</v>
      </c>
      <c r="P24" s="22"/>
      <c r="R24" s="39"/>
    </row>
    <row r="25" spans="1:18" x14ac:dyDescent="0.25">
      <c r="B25" s="5" t="s">
        <v>6</v>
      </c>
      <c r="C25" s="6">
        <v>20</v>
      </c>
      <c r="D25" s="21">
        <f t="shared" si="52"/>
        <v>0</v>
      </c>
      <c r="E25" s="10" t="str">
        <f t="shared" si="53"/>
        <v/>
      </c>
      <c r="F25" s="10"/>
      <c r="G25" s="22"/>
      <c r="H25" s="22"/>
      <c r="I25" s="16">
        <f t="shared" si="54"/>
        <v>0</v>
      </c>
      <c r="J25" s="22"/>
      <c r="K25" s="22"/>
      <c r="L25" s="16">
        <f t="shared" si="55"/>
        <v>0</v>
      </c>
      <c r="M25" s="22"/>
      <c r="N25" s="22"/>
      <c r="O25" s="16">
        <f t="shared" si="56"/>
        <v>0</v>
      </c>
      <c r="P25" s="22"/>
      <c r="R25" s="39"/>
    </row>
    <row r="26" spans="1:18" x14ac:dyDescent="0.25">
      <c r="B26" s="5" t="s">
        <v>0</v>
      </c>
      <c r="C26" s="6">
        <v>21</v>
      </c>
      <c r="D26" s="21">
        <f t="shared" ref="D26" si="57">IF(P26&gt;0,P26,(I26+L26+O26))</f>
        <v>0</v>
      </c>
      <c r="E26" s="10" t="str">
        <f t="shared" ref="E26" si="58">IF(D26*24&gt;10,"F:&gt;10h","")</f>
        <v/>
      </c>
      <c r="F26" s="10"/>
      <c r="G26" s="22"/>
      <c r="H26" s="22"/>
      <c r="I26" s="16">
        <f t="shared" ref="I26" si="59">IF(OR(H26-G26&lt;0,H26*24&gt;23,AND(H26&gt;0,G26=0),AND(G26&lt;&gt;0,G26*24&lt;6)),"Fehler",H26-G26)</f>
        <v>0</v>
      </c>
      <c r="J26" s="22"/>
      <c r="K26" s="22"/>
      <c r="L26" s="16">
        <f t="shared" ref="L26" si="60">IF(OR(K26-J26&lt;0,K26*24&gt;23,AND(K26&gt;0,J26=0),AND(J26&lt;&gt;0,J26*24&lt;6)),"Fehler",K26-J26)</f>
        <v>0</v>
      </c>
      <c r="M26" s="22"/>
      <c r="N26" s="22"/>
      <c r="O26" s="16">
        <f t="shared" ref="O26" si="61">IF(OR(N26-M26&lt;0,N26*24&gt;23,AND(N26&gt;0,M26=0),AND(M26&lt;&gt;0,M26*24&lt;6)),"Fehler",N26-M26)</f>
        <v>0</v>
      </c>
      <c r="P26" s="22"/>
      <c r="R26" s="39"/>
    </row>
    <row r="27" spans="1:18" x14ac:dyDescent="0.25">
      <c r="B27" s="5" t="s">
        <v>1</v>
      </c>
      <c r="C27" s="6">
        <v>22</v>
      </c>
      <c r="D27" s="21">
        <f t="shared" ref="D27" si="62">IF(P27&gt;0,P27,(I27+L27+O27))</f>
        <v>0</v>
      </c>
      <c r="E27" s="10" t="str">
        <f t="shared" ref="E27" si="63">IF(D27*24&gt;10,"F:&gt;10h","")</f>
        <v/>
      </c>
      <c r="F27" s="10"/>
      <c r="G27" s="22"/>
      <c r="H27" s="22"/>
      <c r="I27" s="16">
        <f t="shared" ref="I27" si="64">IF(OR(H27-G27&lt;0,H27*24&gt;23,AND(H27&gt;0,G27=0),AND(G27&lt;&gt;0,G27*24&lt;6)),"Fehler",H27-G27)</f>
        <v>0</v>
      </c>
      <c r="J27" s="22"/>
      <c r="K27" s="22"/>
      <c r="L27" s="16">
        <f t="shared" ref="L27" si="65">IF(OR(K27-J27&lt;0,K27*24&gt;23,AND(K27&gt;0,J27=0),AND(J27&lt;&gt;0,J27*24&lt;6)),"Fehler",K27-J27)</f>
        <v>0</v>
      </c>
      <c r="M27" s="22"/>
      <c r="N27" s="22"/>
      <c r="O27" s="16">
        <f t="shared" ref="O27" si="66">IF(OR(N27-M27&lt;0,N27*24&gt;23,AND(N27&gt;0,M27=0),AND(M27&lt;&gt;0,M27*24&lt;6)),"Fehler",N27-M27)</f>
        <v>0</v>
      </c>
      <c r="P27" s="22"/>
      <c r="R27" s="39"/>
    </row>
    <row r="28" spans="1:18" x14ac:dyDescent="0.25">
      <c r="B28" s="5" t="s">
        <v>2</v>
      </c>
      <c r="C28" s="6">
        <v>23</v>
      </c>
      <c r="D28" s="21">
        <f t="shared" ref="D28" si="67">IF(P28&gt;0,P28,(I28+L28+O28))</f>
        <v>0</v>
      </c>
      <c r="E28" s="10" t="str">
        <f t="shared" ref="E28" si="68">IF(D28*24&gt;10,"F:&gt;10h","")</f>
        <v/>
      </c>
      <c r="F28" s="10"/>
      <c r="G28" s="22"/>
      <c r="H28" s="22"/>
      <c r="I28" s="16">
        <f t="shared" ref="I28" si="69">IF(OR(H28-G28&lt;0,H28*24&gt;23,AND(H28&gt;0,G28=0),AND(G28&lt;&gt;0,G28*24&lt;6)),"Fehler",H28-G28)</f>
        <v>0</v>
      </c>
      <c r="J28" s="22"/>
      <c r="K28" s="22"/>
      <c r="L28" s="16">
        <f t="shared" ref="L28" si="70">IF(OR(K28-J28&lt;0,K28*24&gt;23,AND(K28&gt;0,J28=0),AND(J28&lt;&gt;0,J28*24&lt;6)),"Fehler",K28-J28)</f>
        <v>0</v>
      </c>
      <c r="M28" s="22"/>
      <c r="N28" s="22"/>
      <c r="O28" s="16">
        <f t="shared" ref="O28" si="71">IF(OR(N28-M28&lt;0,N28*24&gt;23,AND(N28&gt;0,M28=0),AND(M28&lt;&gt;0,M28*24&lt;6)),"Fehler",N28-M28)</f>
        <v>0</v>
      </c>
      <c r="P28" s="22"/>
      <c r="R28" s="39"/>
    </row>
    <row r="29" spans="1:18" x14ac:dyDescent="0.25">
      <c r="B29" s="1" t="s">
        <v>3</v>
      </c>
      <c r="C29" s="2">
        <v>24</v>
      </c>
      <c r="D29" s="12" t="s">
        <v>7</v>
      </c>
      <c r="E29" s="9">
        <f>SUM(D23:D28)*24</f>
        <v>0</v>
      </c>
      <c r="F29" s="9"/>
      <c r="G29" s="19"/>
      <c r="H29" s="19"/>
      <c r="I29" s="17"/>
      <c r="J29" s="19"/>
      <c r="K29" s="19"/>
      <c r="L29" s="17"/>
      <c r="M29" s="19"/>
      <c r="N29" s="19"/>
      <c r="O29" s="17"/>
      <c r="P29" s="17"/>
      <c r="Q29" s="17"/>
      <c r="R29" s="17" t="s">
        <v>47</v>
      </c>
    </row>
    <row r="30" spans="1:18" x14ac:dyDescent="0.25">
      <c r="A30" s="45">
        <v>22</v>
      </c>
      <c r="B30" s="1" t="s">
        <v>4</v>
      </c>
      <c r="C30" s="1">
        <v>25</v>
      </c>
      <c r="D30" s="12" t="s">
        <v>7</v>
      </c>
      <c r="E30" s="23"/>
      <c r="F30" s="9"/>
      <c r="G30" s="19"/>
      <c r="H30" s="19"/>
      <c r="I30" s="17"/>
      <c r="J30" s="19"/>
      <c r="K30" s="19"/>
      <c r="L30" s="17"/>
      <c r="M30" s="19"/>
      <c r="N30" s="19"/>
      <c r="O30" s="17"/>
      <c r="P30" s="17"/>
      <c r="Q30" s="17"/>
      <c r="R30" s="17" t="s">
        <v>46</v>
      </c>
    </row>
    <row r="31" spans="1:18" x14ac:dyDescent="0.25">
      <c r="B31" s="5" t="s">
        <v>5</v>
      </c>
      <c r="C31" s="6">
        <v>26</v>
      </c>
      <c r="D31" s="21">
        <f t="shared" ref="D31" si="72">IF(P31&gt;0,P31,(I31+L31+O31))</f>
        <v>0</v>
      </c>
      <c r="E31" s="10" t="str">
        <f t="shared" ref="E31" si="73">IF(D31*24&gt;10,"F:&gt;10h","")</f>
        <v/>
      </c>
      <c r="F31" s="10"/>
      <c r="G31" s="22"/>
      <c r="H31" s="22"/>
      <c r="I31" s="16">
        <f t="shared" ref="I31" si="74">IF(OR(H31-G31&lt;0,H31*24&gt;23,AND(H31&gt;0,G31=0),AND(G31&lt;&gt;0,G31*24&lt;6)),"Fehler",H31-G31)</f>
        <v>0</v>
      </c>
      <c r="J31" s="22"/>
      <c r="K31" s="22"/>
      <c r="L31" s="16">
        <f t="shared" ref="L31" si="75">IF(OR(K31-J31&lt;0,K31*24&gt;23,AND(K31&gt;0,J31=0),AND(J31&lt;&gt;0,J31*24&lt;6)),"Fehler",K31-J31)</f>
        <v>0</v>
      </c>
      <c r="M31" s="22"/>
      <c r="N31" s="22"/>
      <c r="O31" s="16">
        <f t="shared" ref="O31" si="76">IF(OR(N31-M31&lt;0,N31*24&gt;23,AND(N31&gt;0,M31=0),AND(M31&lt;&gt;0,M31*24&lt;6)),"Fehler",N31-M31)</f>
        <v>0</v>
      </c>
      <c r="P31" s="22"/>
      <c r="R31" s="39"/>
    </row>
    <row r="32" spans="1:18" x14ac:dyDescent="0.25">
      <c r="B32" s="5" t="s">
        <v>6</v>
      </c>
      <c r="C32" s="6">
        <v>27</v>
      </c>
      <c r="D32" s="21">
        <f t="shared" ref="D32:D33" si="77">IF(P32&gt;0,P32,(I32+L32+O32))</f>
        <v>0</v>
      </c>
      <c r="E32" s="10" t="str">
        <f t="shared" ref="E32:E33" si="78">IF(D32*24&gt;10,"F:&gt;10h","")</f>
        <v/>
      </c>
      <c r="F32" s="10"/>
      <c r="G32" s="22"/>
      <c r="H32" s="22"/>
      <c r="I32" s="16">
        <f t="shared" ref="I32:I33" si="79">IF(OR(H32-G32&lt;0,H32*24&gt;23,AND(H32&gt;0,G32=0),AND(G32&lt;&gt;0,G32*24&lt;6)),"Fehler",H32-G32)</f>
        <v>0</v>
      </c>
      <c r="J32" s="22"/>
      <c r="K32" s="22"/>
      <c r="L32" s="16">
        <f t="shared" ref="L32:L33" si="80">IF(OR(K32-J32&lt;0,K32*24&gt;23,AND(K32&gt;0,J32=0),AND(J32&lt;&gt;0,J32*24&lt;6)),"Fehler",K32-J32)</f>
        <v>0</v>
      </c>
      <c r="M32" s="22"/>
      <c r="N32" s="22"/>
      <c r="O32" s="16">
        <f t="shared" ref="O32:O33" si="81">IF(OR(N32-M32&lt;0,N32*24&gt;23,AND(N32&gt;0,M32=0),AND(M32&lt;&gt;0,M32*24&lt;6)),"Fehler",N32-M32)</f>
        <v>0</v>
      </c>
      <c r="P32" s="22"/>
      <c r="R32" s="39"/>
    </row>
    <row r="33" spans="2:18" x14ac:dyDescent="0.25">
      <c r="B33" s="5" t="s">
        <v>0</v>
      </c>
      <c r="C33" s="6">
        <v>28</v>
      </c>
      <c r="D33" s="21">
        <f t="shared" si="77"/>
        <v>0</v>
      </c>
      <c r="E33" s="10" t="str">
        <f t="shared" si="78"/>
        <v/>
      </c>
      <c r="F33" s="10"/>
      <c r="G33" s="22"/>
      <c r="H33" s="22"/>
      <c r="I33" s="16">
        <f t="shared" si="79"/>
        <v>0</v>
      </c>
      <c r="J33" s="22"/>
      <c r="K33" s="22"/>
      <c r="L33" s="16">
        <f t="shared" si="80"/>
        <v>0</v>
      </c>
      <c r="M33" s="22"/>
      <c r="N33" s="22"/>
      <c r="O33" s="16">
        <f t="shared" si="81"/>
        <v>0</v>
      </c>
      <c r="P33" s="22"/>
      <c r="R33" s="39"/>
    </row>
    <row r="34" spans="2:18" x14ac:dyDescent="0.25">
      <c r="B34" s="5" t="s">
        <v>1</v>
      </c>
      <c r="C34" s="6">
        <v>29</v>
      </c>
      <c r="D34" s="21">
        <f t="shared" ref="D34" si="82">IF(P34&gt;0,P34,(I34+L34+O34))</f>
        <v>0</v>
      </c>
      <c r="E34" s="10" t="str">
        <f t="shared" ref="E34" si="83">IF(D34*24&gt;10,"F:&gt;10h","")</f>
        <v/>
      </c>
      <c r="F34" s="10"/>
      <c r="G34" s="22"/>
      <c r="H34" s="22"/>
      <c r="I34" s="16">
        <f t="shared" ref="I34" si="84">IF(OR(H34-G34&lt;0,H34*24&gt;23,AND(H34&gt;0,G34=0),AND(G34&lt;&gt;0,G34*24&lt;6)),"Fehler",H34-G34)</f>
        <v>0</v>
      </c>
      <c r="J34" s="22"/>
      <c r="K34" s="22"/>
      <c r="L34" s="16">
        <f t="shared" ref="L34" si="85">IF(OR(K34-J34&lt;0,K34*24&gt;23,AND(K34&gt;0,J34=0),AND(J34&lt;&gt;0,J34*24&lt;6)),"Fehler",K34-J34)</f>
        <v>0</v>
      </c>
      <c r="M34" s="22"/>
      <c r="N34" s="22"/>
      <c r="O34" s="16">
        <f t="shared" ref="O34" si="86">IF(OR(N34-M34&lt;0,N34*24&gt;23,AND(N34&gt;0,M34=0),AND(M34&lt;&gt;0,M34*24&lt;6)),"Fehler",N34-M34)</f>
        <v>0</v>
      </c>
      <c r="P34" s="22"/>
      <c r="R34" s="39"/>
    </row>
    <row r="35" spans="2:18" x14ac:dyDescent="0.25">
      <c r="B35" s="5" t="s">
        <v>2</v>
      </c>
      <c r="C35" s="6">
        <v>30</v>
      </c>
      <c r="D35" s="21">
        <f t="shared" ref="D35" si="87">IF(P35&gt;0,P35,(I35+L35+O35))</f>
        <v>0</v>
      </c>
      <c r="E35" s="10" t="str">
        <f t="shared" ref="E35" si="88">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9"/>
    </row>
    <row r="36" spans="2:18" x14ac:dyDescent="0.25">
      <c r="B36" s="1" t="s">
        <v>3</v>
      </c>
      <c r="C36" s="2">
        <v>31</v>
      </c>
      <c r="D36" s="12"/>
      <c r="E36" s="9">
        <f>SUM(D31:D35)*24</f>
        <v>0</v>
      </c>
      <c r="F36" s="9"/>
      <c r="G36" s="19"/>
      <c r="H36" s="19"/>
      <c r="I36" s="17"/>
      <c r="J36" s="19"/>
      <c r="K36" s="19"/>
      <c r="L36" s="17"/>
      <c r="M36" s="19"/>
      <c r="N36" s="19"/>
      <c r="O36" s="17"/>
      <c r="P36" s="17"/>
      <c r="Q36" s="17"/>
      <c r="R36" s="2"/>
    </row>
  </sheetData>
  <sheetProtection algorithmName="SHA-512" hashValue="LvQKGBXhLSM8iwXVRADK/QQt6ABcSWCwneC1spRHfEE1LNE1w/eJkdXTjnGHfUTwsX0UjVU/R26YJBxSLx5UWg==" saltValue="z+Shj9sIQcXQ1XD2aIlReQ==" spinCount="100000" sheet="1" objects="1" scenarios="1" selectLockedCells="1"/>
  <phoneticPr fontId="11" type="noConversion"/>
  <conditionalFormatting sqref="D7">
    <cfRule type="cellIs" dxfId="486" priority="92" operator="greaterThan">
      <formula>0.416666666666667</formula>
    </cfRule>
    <cfRule type="cellIs" dxfId="485" priority="91" operator="equal">
      <formula>0</formula>
    </cfRule>
    <cfRule type="cellIs" dxfId="484" priority="93" operator="greaterThan">
      <formula>0.333333333333333</formula>
    </cfRule>
  </conditionalFormatting>
  <conditionalFormatting sqref="D9:D14">
    <cfRule type="cellIs" dxfId="483" priority="81" operator="equal">
      <formula>0</formula>
    </cfRule>
    <cfRule type="cellIs" dxfId="482" priority="82" operator="greaterThan">
      <formula>0.416666666666667</formula>
    </cfRule>
    <cfRule type="cellIs" dxfId="481" priority="83" operator="greaterThan">
      <formula>0.333333333333333</formula>
    </cfRule>
  </conditionalFormatting>
  <conditionalFormatting sqref="D16:D18 D20:D21">
    <cfRule type="cellIs" dxfId="480" priority="70" operator="greaterThan">
      <formula>0.333333333333333</formula>
    </cfRule>
    <cfRule type="cellIs" dxfId="479" priority="69" operator="greaterThan">
      <formula>0.416666666666667</formula>
    </cfRule>
    <cfRule type="cellIs" dxfId="478" priority="68" operator="equal">
      <formula>0</formula>
    </cfRule>
  </conditionalFormatting>
  <conditionalFormatting sqref="D23:D28">
    <cfRule type="cellIs" dxfId="477" priority="290" operator="equal">
      <formula>0</formula>
    </cfRule>
    <cfRule type="cellIs" dxfId="476" priority="291" operator="greaterThan">
      <formula>0.416666666666667</formula>
    </cfRule>
    <cfRule type="cellIs" dxfId="475" priority="292" operator="greaterThan">
      <formula>0.333333333333333</formula>
    </cfRule>
  </conditionalFormatting>
  <conditionalFormatting sqref="D31:D35">
    <cfRule type="cellIs" dxfId="474" priority="58" operator="equal">
      <formula>0</formula>
    </cfRule>
    <cfRule type="cellIs" dxfId="473" priority="60" operator="greaterThan">
      <formula>0.333333333333333</formula>
    </cfRule>
    <cfRule type="cellIs" dxfId="472" priority="59" operator="greaterThan">
      <formula>0.416666666666667</formula>
    </cfRule>
  </conditionalFormatting>
  <conditionalFormatting sqref="E2:E3">
    <cfRule type="cellIs" dxfId="471" priority="529" operator="equal">
      <formula>0</formula>
    </cfRule>
  </conditionalFormatting>
  <conditionalFormatting sqref="E3">
    <cfRule type="cellIs" dxfId="470" priority="531" operator="lessThan">
      <formula>0</formula>
    </cfRule>
    <cfRule type="cellIs" dxfId="469" priority="530" operator="greaterThan">
      <formula>0</formula>
    </cfRule>
  </conditionalFormatting>
  <conditionalFormatting sqref="E19">
    <cfRule type="containsText" dxfId="468" priority="17" operator="containsText" text="F:&gt;10h">
      <formula>NOT(ISERROR(SEARCH("F:&gt;10h",E19)))</formula>
    </cfRule>
  </conditionalFormatting>
  <conditionalFormatting sqref="E30">
    <cfRule type="containsText" dxfId="467" priority="4" operator="containsText" text="F:&gt;10h">
      <formula>NOT(ISERROR(SEARCH("F:&gt;10h",E30)))</formula>
    </cfRule>
  </conditionalFormatting>
  <conditionalFormatting sqref="E7:F7">
    <cfRule type="containsText" dxfId="466" priority="94" operator="containsText" text="F:&gt;10h">
      <formula>NOT(ISERROR(SEARCH("F:&gt;10h",E7)))</formula>
    </cfRule>
  </conditionalFormatting>
  <conditionalFormatting sqref="E9:F14">
    <cfRule type="containsText" dxfId="465" priority="84" operator="containsText" text="F:&gt;10h">
      <formula>NOT(ISERROR(SEARCH("F:&gt;10h",E9)))</formula>
    </cfRule>
  </conditionalFormatting>
  <conditionalFormatting sqref="E16:F18 E20:F21">
    <cfRule type="containsText" dxfId="464" priority="71" operator="containsText" text="F:&gt;10h">
      <formula>NOT(ISERROR(SEARCH("F:&gt;10h",E16)))</formula>
    </cfRule>
  </conditionalFormatting>
  <conditionalFormatting sqref="E23:F28">
    <cfRule type="containsText" dxfId="463" priority="302" operator="containsText" text="F:&gt;10h">
      <formula>NOT(ISERROR(SEARCH("F:&gt;10h",E23)))</formula>
    </cfRule>
  </conditionalFormatting>
  <conditionalFormatting sqref="E31:F35">
    <cfRule type="containsText" dxfId="462" priority="61" operator="containsText" text="F:&gt;10h">
      <formula>NOT(ISERROR(SEARCH("F:&gt;10h",E31)))</formula>
    </cfRule>
  </conditionalFormatting>
  <conditionalFormatting sqref="F4:F5">
    <cfRule type="cellIs" dxfId="461" priority="773" operator="equal">
      <formula>0</formula>
    </cfRule>
    <cfRule type="cellIs" dxfId="460" priority="774" operator="greaterThan">
      <formula>0</formula>
    </cfRule>
    <cfRule type="cellIs" dxfId="459" priority="775" operator="lessThan">
      <formula>0</formula>
    </cfRule>
  </conditionalFormatting>
  <conditionalFormatting sqref="F19">
    <cfRule type="cellIs" dxfId="458" priority="16" operator="greaterThan">
      <formula>9.5</formula>
    </cfRule>
    <cfRule type="cellIs" dxfId="457" priority="15" operator="lessThan">
      <formula>9.5</formula>
    </cfRule>
    <cfRule type="cellIs" dxfId="456" priority="14" operator="equal">
      <formula>9.5</formula>
    </cfRule>
  </conditionalFormatting>
  <conditionalFormatting sqref="F29:F30">
    <cfRule type="cellIs" dxfId="455" priority="1" operator="equal">
      <formula>9.5</formula>
    </cfRule>
    <cfRule type="cellIs" dxfId="454" priority="3" operator="greaterThan">
      <formula>9.5</formula>
    </cfRule>
    <cfRule type="cellIs" dxfId="453" priority="2" operator="lessThan">
      <formula>9.5</formula>
    </cfRule>
  </conditionalFormatting>
  <conditionalFormatting sqref="F36">
    <cfRule type="cellIs" dxfId="452" priority="13" operator="greaterThan">
      <formula>9.5</formula>
    </cfRule>
    <cfRule type="cellIs" dxfId="451" priority="12" operator="lessThan">
      <formula>9.5</formula>
    </cfRule>
    <cfRule type="cellIs" dxfId="450" priority="11" operator="equal">
      <formula>9.5</formula>
    </cfRule>
  </conditionalFormatting>
  <conditionalFormatting sqref="I7 L7 O7">
    <cfRule type="cellIs" dxfId="449" priority="88" operator="equal">
      <formula>"Fehler"</formula>
    </cfRule>
    <cfRule type="cellIs" dxfId="448" priority="90" operator="equal">
      <formula>0</formula>
    </cfRule>
    <cfRule type="cellIs" dxfId="447" priority="89" operator="greaterThan">
      <formula>0</formula>
    </cfRule>
  </conditionalFormatting>
  <conditionalFormatting sqref="I9:I14 L9:L14 O9:O14">
    <cfRule type="cellIs" dxfId="446" priority="79" operator="greaterThan">
      <formula>0</formula>
    </cfRule>
    <cfRule type="cellIs" dxfId="445" priority="78" operator="equal">
      <formula>"Fehler"</formula>
    </cfRule>
    <cfRule type="cellIs" dxfId="444" priority="80" operator="equal">
      <formula>0</formula>
    </cfRule>
  </conditionalFormatting>
  <conditionalFormatting sqref="I16:I18 L16:L18 O16:O18 I20:I21 L20:L21 O20:O21">
    <cfRule type="cellIs" dxfId="443" priority="65" operator="equal">
      <formula>"Fehler"</formula>
    </cfRule>
    <cfRule type="cellIs" dxfId="442" priority="67" operator="equal">
      <formula>0</formula>
    </cfRule>
    <cfRule type="cellIs" dxfId="441" priority="66" operator="greaterThan">
      <formula>0</formula>
    </cfRule>
  </conditionalFormatting>
  <conditionalFormatting sqref="I23:I28 L23:L28 O23:O28">
    <cfRule type="cellIs" dxfId="440" priority="279" operator="equal">
      <formula>"Fehler"</formula>
    </cfRule>
    <cfRule type="cellIs" dxfId="439" priority="280" operator="greaterThan">
      <formula>0</formula>
    </cfRule>
    <cfRule type="cellIs" dxfId="438" priority="281" operator="equal">
      <formula>0</formula>
    </cfRule>
  </conditionalFormatting>
  <conditionalFormatting sqref="I31:I35 L31:L35 O31:O35">
    <cfRule type="cellIs" dxfId="437" priority="57" operator="equal">
      <formula>0</formula>
    </cfRule>
    <cfRule type="cellIs" dxfId="436" priority="56" operator="greaterThan">
      <formula>0</formula>
    </cfRule>
    <cfRule type="cellIs" dxfId="435" priority="55" operator="equal">
      <formula>"Fehler"</formula>
    </cfRule>
  </conditionalFormatting>
  <conditionalFormatting sqref="R2">
    <cfRule type="cellIs" dxfId="434" priority="527" operator="notEqual">
      <formula>""""""</formula>
    </cfRule>
  </conditionalFormatting>
  <dataValidations count="1">
    <dataValidation allowBlank="1" showInputMessage="1" showErrorMessage="1" promptTitle="Hinweis" prompt="zu Eintragungen in Zelle P2 siehe Deckblatt" sqref="P2" xr:uid="{C86578D9-32E5-4C20-AEB9-20B992F54621}"/>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528" operator="equal" id="{B4C90DC6-28A2-4B7F-AD3E-731CB58C7FAC}">
            <xm:f>-B4*Stundennachweis!C10</xm:f>
            <x14:dxf>
              <font>
                <color theme="0"/>
              </font>
            </x14:dxf>
          </x14:cfRule>
          <xm:sqref>E3</xm:sqref>
        </x14:conditionalFormatting>
        <x14:conditionalFormatting xmlns:xm="http://schemas.microsoft.com/office/excel/2006/main">
          <x14:cfRule type="cellIs" priority="6" operator="lessThan" id="{8000013E-531E-4286-A809-8C4928D1FDF7}">
            <xm:f>Stundennachweis!$C$10</xm:f>
            <x14:dxf>
              <font>
                <b val="0"/>
                <i/>
                <color rgb="FFFF0000"/>
              </font>
            </x14:dxf>
          </x14:cfRule>
          <x14:cfRule type="cellIs" priority="7" operator="greaterThan" id="{39AF3864-C62B-4271-AC2C-3D5E03176A75}">
            <xm:f>Stundennachweis!$C$10</xm:f>
            <x14:dxf>
              <font>
                <b/>
                <i/>
                <color rgb="FF00B050"/>
              </font>
            </x14:dxf>
          </x14:cfRule>
          <x14:cfRule type="cellIs" priority="5" operator="equal" id="{81AE5354-F534-4E27-921F-8B19958DF3F5}">
            <xm:f>Stundennachweis!$C$10</xm:f>
            <x14:dxf>
              <font>
                <b/>
                <i val="0"/>
                <color rgb="FF00B050"/>
              </font>
            </x14:dxf>
          </x14:cfRule>
          <xm:sqref>E29</xm:sqref>
        </x14:conditionalFormatting>
        <x14:conditionalFormatting xmlns:xm="http://schemas.microsoft.com/office/excel/2006/main">
          <x14:cfRule type="cellIs" priority="10" operator="greaterThan" id="{C43B3A4C-9C70-4D04-94EF-DB4E7B92864F}">
            <xm:f>Stundennachweis!$C$10</xm:f>
            <x14:dxf>
              <font>
                <b/>
                <i/>
                <color rgb="FF00B050"/>
              </font>
            </x14:dxf>
          </x14:cfRule>
          <x14:cfRule type="cellIs" priority="9" operator="lessThan" id="{1071A383-D00E-4D3C-9B57-777D25E8DDB3}">
            <xm:f>Stundennachweis!$C$10</xm:f>
            <x14:dxf>
              <font>
                <b val="0"/>
                <i/>
                <color rgb="FFFF0000"/>
              </font>
            </x14:dxf>
          </x14:cfRule>
          <x14:cfRule type="cellIs" priority="8" operator="equal" id="{1A5D5DD7-EF6B-4267-8FF0-B5C6D031A40F}">
            <xm:f>Stundennachweis!$C$10</xm:f>
            <x14:dxf>
              <font>
                <b/>
                <i val="0"/>
                <color rgb="FF00B050"/>
              </font>
            </x14:dxf>
          </x14:cfRule>
          <xm:sqref>E36</xm:sqref>
        </x14:conditionalFormatting>
        <x14:conditionalFormatting xmlns:xm="http://schemas.microsoft.com/office/excel/2006/main">
          <x14:cfRule type="cellIs" priority="148" operator="greaterThan" id="{35C87B81-9D81-4822-A326-B9B269B7AB00}">
            <xm:f>Stundennachweis!$C$10</xm:f>
            <x14:dxf>
              <font>
                <b/>
                <i/>
                <color rgb="FF00B050"/>
              </font>
            </x14:dxf>
          </x14:cfRule>
          <x14:cfRule type="cellIs" priority="146" operator="equal" id="{EAD9FB92-30E1-4887-869F-B1AAE7ACEC2A}">
            <xm:f>Stundennachweis!$C$10</xm:f>
            <x14:dxf>
              <font>
                <b/>
                <i val="0"/>
                <color rgb="FF00B050"/>
              </font>
            </x14:dxf>
          </x14:cfRule>
          <x14:cfRule type="cellIs" priority="147" operator="lessThan" id="{295A91BB-333C-425E-BA9D-D95DAFBE37B0}">
            <xm:f>Stundennachweis!$C$10</xm:f>
            <x14:dxf>
              <font>
                <b val="0"/>
                <i/>
                <color rgb="FFFF0000"/>
              </font>
            </x14:dxf>
          </x14:cfRule>
          <xm:sqref>E6:F6</xm:sqref>
        </x14:conditionalFormatting>
        <x14:conditionalFormatting xmlns:xm="http://schemas.microsoft.com/office/excel/2006/main">
          <x14:cfRule type="cellIs" priority="87" operator="greaterThan" id="{BD2FC2BD-A62A-44A5-B962-2B97AEE4881A}">
            <xm:f>Stundennachweis!$C$10</xm:f>
            <x14:dxf>
              <font>
                <b/>
                <i/>
                <color rgb="FF00B050"/>
              </font>
            </x14:dxf>
          </x14:cfRule>
          <x14:cfRule type="cellIs" priority="86" operator="lessThan" id="{8C71F859-44E0-4874-9E3B-2EAC315EF3D0}">
            <xm:f>Stundennachweis!$C$10</xm:f>
            <x14:dxf>
              <font>
                <b val="0"/>
                <i/>
                <color rgb="FFFF0000"/>
              </font>
            </x14:dxf>
          </x14:cfRule>
          <x14:cfRule type="cellIs" priority="85" operator="equal" id="{3E85D012-7929-4D9B-B2C6-D9F21F444A63}">
            <xm:f>Stundennachweis!$C$10</xm:f>
            <x14:dxf>
              <font>
                <b/>
                <i val="0"/>
                <color rgb="FF00B050"/>
              </font>
            </x14:dxf>
          </x14:cfRule>
          <xm:sqref>E8:F8</xm:sqref>
        </x14:conditionalFormatting>
        <x14:conditionalFormatting xmlns:xm="http://schemas.microsoft.com/office/excel/2006/main">
          <x14:cfRule type="cellIs" priority="126" operator="equal" id="{9E525CCC-5A00-4CFC-97ED-D1BBF5F52719}">
            <xm:f>Stundennachweis!$C$10</xm:f>
            <x14:dxf>
              <font>
                <b/>
                <i val="0"/>
                <color rgb="FF00B050"/>
              </font>
            </x14:dxf>
          </x14:cfRule>
          <x14:cfRule type="cellIs" priority="127" operator="lessThan" id="{F9D271E2-3436-4925-941B-390C8096E539}">
            <xm:f>Stundennachweis!$C$10</xm:f>
            <x14:dxf>
              <font>
                <b val="0"/>
                <i/>
                <color rgb="FFFF0000"/>
              </font>
            </x14:dxf>
          </x14:cfRule>
          <x14:cfRule type="cellIs" priority="128" operator="greaterThan" id="{A1797F71-B8EC-4499-98C7-0BC6B10E8742}">
            <xm:f>Stundennachweis!$C$10</xm:f>
            <x14:dxf>
              <font>
                <b/>
                <i/>
                <color rgb="FF00B050"/>
              </font>
            </x14:dxf>
          </x14:cfRule>
          <xm:sqref>E15:F15</xm:sqref>
        </x14:conditionalFormatting>
        <x14:conditionalFormatting xmlns:xm="http://schemas.microsoft.com/office/excel/2006/main">
          <x14:cfRule type="cellIs" priority="26" operator="greaterThan" id="{795D96E3-A4A3-4808-BC12-773B6CD4B387}">
            <xm:f>Stundennachweis!$C$10</xm:f>
            <x14:dxf>
              <font>
                <b/>
                <i/>
                <color rgb="FF00B050"/>
              </font>
            </x14:dxf>
          </x14:cfRule>
          <x14:cfRule type="cellIs" priority="24" operator="equal" id="{69F6B21F-8B57-4528-AE9C-50066776839B}">
            <xm:f>Stundennachweis!$C$10</xm:f>
            <x14:dxf>
              <font>
                <b/>
                <i val="0"/>
                <color rgb="FF00B050"/>
              </font>
            </x14:dxf>
          </x14:cfRule>
          <x14:cfRule type="cellIs" priority="25" operator="lessThan" id="{DBEF8179-CEDA-41DA-A2E5-AA0DA97BF499}">
            <xm:f>Stundennachweis!$C$10</xm:f>
            <x14:dxf>
              <font>
                <b val="0"/>
                <i/>
                <color rgb="FFFF0000"/>
              </font>
            </x14:dxf>
          </x14:cfRule>
          <xm:sqref>E22:F22</xm:sqref>
        </x14:conditionalFormatting>
        <x14:conditionalFormatting xmlns:xm="http://schemas.microsoft.com/office/excel/2006/main">
          <x14:cfRule type="cellIs" priority="772" operator="equal" id="{F7C73DF1-784B-4DA5-B66F-1D9E6E5A71D4}">
            <xm:f>-(4.2*Stundennachweis!D11)</xm:f>
            <x14:dxf>
              <font>
                <color theme="0"/>
              </font>
            </x14:dxf>
          </x14:cfRule>
          <xm:sqref>F4:F5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R35"/>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ZIM/VIT v1</v>
      </c>
    </row>
    <row r="2" spans="1:18" s="8" customFormat="1" x14ac:dyDescent="0.25">
      <c r="A2" s="46"/>
      <c r="B2" s="7" t="s">
        <v>15</v>
      </c>
      <c r="D2" s="33" t="str">
        <f>IF(E3&gt;(B4*Stundennachweis!C10/2),"&gt;150%!"," ")</f>
        <v xml:space="preserve"> </v>
      </c>
      <c r="E2" s="11">
        <f>E12+E19+E26+E33+SUM(D34:D35)*24+P2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2026</v>
      </c>
      <c r="E3" s="13">
        <f>E2-(B4*Stundennachweis!C10)</f>
        <v>0</v>
      </c>
      <c r="F3" s="11"/>
      <c r="G3" s="18"/>
      <c r="H3" s="18"/>
      <c r="I3" s="14"/>
      <c r="J3" s="18"/>
      <c r="K3" s="18"/>
      <c r="L3" s="14"/>
      <c r="M3" s="18"/>
      <c r="N3" s="18"/>
      <c r="O3" s="14"/>
      <c r="R3" s="37"/>
    </row>
    <row r="4" spans="1:18" x14ac:dyDescent="0.25">
      <c r="B4" s="43">
        <v>4.4000000000000004</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A6" s="45">
        <v>23</v>
      </c>
      <c r="B6" s="5" t="s">
        <v>4</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5" t="s">
        <v>5</v>
      </c>
      <c r="C7" s="6">
        <v>2</v>
      </c>
      <c r="D7" s="21">
        <f t="shared" ref="D7" si="5">IF(P7&gt;0,P7,(I7+L7+O7))</f>
        <v>0</v>
      </c>
      <c r="E7" s="10" t="str">
        <f t="shared" ref="E7" si="6">IF(D7*24&gt;10,"F:&gt;10h","")</f>
        <v/>
      </c>
      <c r="F7" s="10"/>
      <c r="G7" s="22"/>
      <c r="H7" s="22"/>
      <c r="I7" s="16">
        <f t="shared" ref="I7" si="7">IF(OR(H7-G7&lt;0,H7*24&gt;23,AND(H7&gt;0,G7=0),AND(G7&lt;&gt;0,G7*24&lt;6)),"Fehler",H7-G7)</f>
        <v>0</v>
      </c>
      <c r="J7" s="22"/>
      <c r="K7" s="22"/>
      <c r="L7" s="16">
        <f t="shared" ref="L7" si="8">IF(OR(K7-J7&lt;0,K7*24&gt;23,AND(K7&gt;0,J7=0),AND(J7&lt;&gt;0,J7*24&lt;6)),"Fehler",K7-J7)</f>
        <v>0</v>
      </c>
      <c r="M7" s="22"/>
      <c r="N7" s="22"/>
      <c r="O7" s="16">
        <f t="shared" ref="O7" si="9">IF(OR(N7-M7&lt;0,N7*24&gt;23,AND(N7&gt;0,M7=0),AND(M7&lt;&gt;0,M7*24&lt;6)),"Fehler",N7-M7)</f>
        <v>0</v>
      </c>
      <c r="P7" s="22"/>
      <c r="R7" s="39"/>
    </row>
    <row r="8" spans="1:18" x14ac:dyDescent="0.25">
      <c r="B8" s="5" t="s">
        <v>6</v>
      </c>
      <c r="C8" s="6">
        <v>3</v>
      </c>
      <c r="D8" s="21">
        <f t="shared" ref="D8" si="10">IF(P8&gt;0,P8,(I8+L8+O8))</f>
        <v>0</v>
      </c>
      <c r="E8" s="10" t="str">
        <f t="shared" ref="E8" si="11">IF(D8*24&gt;10,"F:&gt;10h","")</f>
        <v/>
      </c>
      <c r="F8" s="10"/>
      <c r="G8" s="22"/>
      <c r="H8" s="22"/>
      <c r="I8" s="16">
        <f t="shared" ref="I8" si="12">IF(OR(H8-G8&lt;0,H8*24&gt;23,AND(H8&gt;0,G8=0),AND(G8&lt;&gt;0,G8*24&lt;6)),"Fehler",H8-G8)</f>
        <v>0</v>
      </c>
      <c r="J8" s="22"/>
      <c r="K8" s="22"/>
      <c r="L8" s="16">
        <f t="shared" ref="L8" si="13">IF(OR(K8-J8&lt;0,K8*24&gt;23,AND(K8&gt;0,J8=0),AND(J8&lt;&gt;0,J8*24&lt;6)),"Fehler",K8-J8)</f>
        <v>0</v>
      </c>
      <c r="M8" s="22"/>
      <c r="N8" s="22"/>
      <c r="O8" s="16">
        <f t="shared" ref="O8" si="14">IF(OR(N8-M8&lt;0,N8*24&gt;23,AND(N8&gt;0,M8=0),AND(M8&lt;&gt;0,M8*24&lt;6)),"Fehler",N8-M8)</f>
        <v>0</v>
      </c>
      <c r="P8" s="22"/>
      <c r="R8" s="39"/>
    </row>
    <row r="9" spans="1:18" x14ac:dyDescent="0.25">
      <c r="B9" s="17" t="s">
        <v>0</v>
      </c>
      <c r="C9" s="53">
        <v>4</v>
      </c>
      <c r="D9" s="12" t="s">
        <v>7</v>
      </c>
      <c r="E9" s="23"/>
      <c r="F9" s="9"/>
      <c r="G9" s="19"/>
      <c r="H9" s="19"/>
      <c r="I9" s="17"/>
      <c r="J9" s="19"/>
      <c r="K9" s="19"/>
      <c r="L9" s="17"/>
      <c r="M9" s="19"/>
      <c r="N9" s="19"/>
      <c r="O9" s="17"/>
      <c r="P9" s="17"/>
      <c r="Q9" s="17"/>
      <c r="R9" s="17" t="s">
        <v>39</v>
      </c>
    </row>
    <row r="10" spans="1:18" x14ac:dyDescent="0.25">
      <c r="B10" s="5" t="s">
        <v>1</v>
      </c>
      <c r="C10" s="6">
        <v>5</v>
      </c>
      <c r="D10" s="21">
        <f t="shared" ref="D10" si="15">IF(P10&gt;0,P10,(I10+L10+O10))</f>
        <v>0</v>
      </c>
      <c r="E10" s="10" t="str">
        <f t="shared" ref="E10" si="16">IF(D10*24&gt;10,"F:&gt;10h","")</f>
        <v/>
      </c>
      <c r="F10" s="10"/>
      <c r="G10" s="22"/>
      <c r="H10" s="22"/>
      <c r="I10" s="16">
        <f t="shared" ref="I10" si="17">IF(OR(H10-G10&lt;0,H10*24&gt;23,AND(H10&gt;0,G10=0),AND(G10&lt;&gt;0,G10*24&lt;6)),"Fehler",H10-G10)</f>
        <v>0</v>
      </c>
      <c r="J10" s="22"/>
      <c r="K10" s="22"/>
      <c r="L10" s="16">
        <f t="shared" ref="L10" si="18">IF(OR(K10-J10&lt;0,K10*24&gt;23,AND(K10&gt;0,J10=0),AND(J10&lt;&gt;0,J10*24&lt;6)),"Fehler",K10-J10)</f>
        <v>0</v>
      </c>
      <c r="M10" s="22"/>
      <c r="N10" s="22"/>
      <c r="O10" s="16">
        <f t="shared" ref="O10" si="19">IF(OR(N10-M10&lt;0,N10*24&gt;23,AND(N10&gt;0,M10=0),AND(M10&lt;&gt;0,M10*24&lt;6)),"Fehler",N10-M10)</f>
        <v>0</v>
      </c>
      <c r="P10" s="22"/>
      <c r="R10" s="39"/>
    </row>
    <row r="11" spans="1:18" x14ac:dyDescent="0.25">
      <c r="B11" s="5" t="s">
        <v>2</v>
      </c>
      <c r="C11" s="6">
        <v>6</v>
      </c>
      <c r="D11" s="21">
        <f t="shared" ref="D11" si="20">IF(P11&gt;0,P11,(I11+L11+O11))</f>
        <v>0</v>
      </c>
      <c r="E11" s="10" t="str">
        <f t="shared" ref="E11" si="21">IF(D11*24&gt;10,"F:&gt;10h","")</f>
        <v/>
      </c>
      <c r="F11" s="10"/>
      <c r="G11" s="22"/>
      <c r="H11" s="22"/>
      <c r="I11" s="16">
        <f t="shared" ref="I11" si="22">IF(OR(H11-G11&lt;0,H11*24&gt;23,AND(H11&gt;0,G11=0),AND(G11&lt;&gt;0,G11*24&lt;6)),"Fehler",H11-G11)</f>
        <v>0</v>
      </c>
      <c r="J11" s="22"/>
      <c r="K11" s="22"/>
      <c r="L11" s="16">
        <f t="shared" ref="L11" si="23">IF(OR(K11-J11&lt;0,K11*24&gt;23,AND(K11&gt;0,J11=0),AND(J11&lt;&gt;0,J11*24&lt;6)),"Fehler",K11-J11)</f>
        <v>0</v>
      </c>
      <c r="M11" s="22"/>
      <c r="N11" s="22"/>
      <c r="O11" s="16">
        <f t="shared" ref="O11" si="24">IF(OR(N11-M11&lt;0,N11*24&gt;23,AND(N11&gt;0,M11=0),AND(M11&lt;&gt;0,M11*24&lt;6)),"Fehler",N11-M11)</f>
        <v>0</v>
      </c>
      <c r="P11" s="22"/>
      <c r="R11" s="39"/>
    </row>
    <row r="12" spans="1:18" x14ac:dyDescent="0.25">
      <c r="B12" s="1" t="s">
        <v>3</v>
      </c>
      <c r="C12" s="2">
        <v>7</v>
      </c>
      <c r="D12" s="12"/>
      <c r="E12" s="9">
        <f>SUM(D6:D11)*24</f>
        <v>0</v>
      </c>
      <c r="F12" s="9"/>
      <c r="G12" s="19"/>
      <c r="H12" s="19"/>
      <c r="I12" s="17"/>
      <c r="J12" s="19"/>
      <c r="K12" s="19"/>
      <c r="L12" s="17"/>
      <c r="M12" s="19"/>
      <c r="N12" s="19"/>
      <c r="O12" s="17"/>
      <c r="P12" s="17"/>
      <c r="Q12" s="17"/>
      <c r="R12" s="17"/>
    </row>
    <row r="13" spans="1:18" x14ac:dyDescent="0.25">
      <c r="A13" s="45">
        <v>24</v>
      </c>
      <c r="B13" s="5" t="s">
        <v>4</v>
      </c>
      <c r="C13" s="6">
        <v>8</v>
      </c>
      <c r="D13" s="21">
        <f t="shared" ref="D13:D14" si="25">IF(P13&gt;0,P13,(I13+L13+O13))</f>
        <v>0</v>
      </c>
      <c r="E13" s="10" t="str">
        <f t="shared" ref="E13:E14" si="26">IF(D13*24&gt;10,"F:&gt;10h","")</f>
        <v/>
      </c>
      <c r="F13" s="10"/>
      <c r="G13" s="22"/>
      <c r="H13" s="22"/>
      <c r="I13" s="16">
        <f t="shared" ref="I13:I14" si="27">IF(OR(H13-G13&lt;0,H13*24&gt;23,AND(H13&gt;0,G13=0),AND(G13&lt;&gt;0,G13*24&lt;6)),"Fehler",H13-G13)</f>
        <v>0</v>
      </c>
      <c r="J13" s="22"/>
      <c r="K13" s="22"/>
      <c r="L13" s="16">
        <f t="shared" ref="L13:L14" si="28">IF(OR(K13-J13&lt;0,K13*24&gt;23,AND(K13&gt;0,J13=0),AND(J13&lt;&gt;0,J13*24&lt;6)),"Fehler",K13-J13)</f>
        <v>0</v>
      </c>
      <c r="M13" s="22"/>
      <c r="N13" s="22"/>
      <c r="O13" s="16">
        <f t="shared" ref="O13:O14" si="29">IF(OR(N13-M13&lt;0,N13*24&gt;23,AND(N13&gt;0,M13=0),AND(M13&lt;&gt;0,M13*24&lt;6)),"Fehler",N13-M13)</f>
        <v>0</v>
      </c>
      <c r="P13" s="22"/>
      <c r="R13" s="39"/>
    </row>
    <row r="14" spans="1:18" x14ac:dyDescent="0.25">
      <c r="B14" s="5" t="s">
        <v>5</v>
      </c>
      <c r="C14" s="6">
        <v>9</v>
      </c>
      <c r="D14" s="21">
        <f t="shared" si="25"/>
        <v>0</v>
      </c>
      <c r="E14" s="10" t="str">
        <f t="shared" si="26"/>
        <v/>
      </c>
      <c r="F14" s="10"/>
      <c r="G14" s="22"/>
      <c r="H14" s="22"/>
      <c r="I14" s="16">
        <f t="shared" si="27"/>
        <v>0</v>
      </c>
      <c r="J14" s="22"/>
      <c r="K14" s="22"/>
      <c r="L14" s="16">
        <f t="shared" si="28"/>
        <v>0</v>
      </c>
      <c r="M14" s="22"/>
      <c r="N14" s="22"/>
      <c r="O14" s="16">
        <f t="shared" si="29"/>
        <v>0</v>
      </c>
      <c r="P14" s="22"/>
      <c r="R14" s="39"/>
    </row>
    <row r="15" spans="1:18" x14ac:dyDescent="0.25">
      <c r="B15" s="5" t="s">
        <v>6</v>
      </c>
      <c r="C15" s="6">
        <v>10</v>
      </c>
      <c r="D15" s="21">
        <f t="shared" ref="D15:D16" si="30">IF(P15&gt;0,P15,(I15+L15+O15))</f>
        <v>0</v>
      </c>
      <c r="E15" s="10" t="str">
        <f t="shared" ref="E15:E16" si="31">IF(D15*24&gt;10,"F:&gt;10h","")</f>
        <v/>
      </c>
      <c r="F15" s="10"/>
      <c r="G15" s="22"/>
      <c r="H15" s="22"/>
      <c r="I15" s="16">
        <f t="shared" ref="I15:I16" si="32">IF(OR(H15-G15&lt;0,H15*24&gt;23,AND(H15&gt;0,G15=0),AND(G15&lt;&gt;0,G15*24&lt;6)),"Fehler",H15-G15)</f>
        <v>0</v>
      </c>
      <c r="J15" s="22"/>
      <c r="K15" s="22"/>
      <c r="L15" s="16">
        <f t="shared" ref="L15:L16" si="33">IF(OR(K15-J15&lt;0,K15*24&gt;23,AND(K15&gt;0,J15=0),AND(J15&lt;&gt;0,J15*24&lt;6)),"Fehler",K15-J15)</f>
        <v>0</v>
      </c>
      <c r="M15" s="22"/>
      <c r="N15" s="22"/>
      <c r="O15" s="16">
        <f t="shared" ref="O15:O16" si="34">IF(OR(N15-M15&lt;0,N15*24&gt;23,AND(N15&gt;0,M15=0),AND(M15&lt;&gt;0,M15*24&lt;6)),"Fehler",N15-M15)</f>
        <v>0</v>
      </c>
      <c r="P15" s="22"/>
      <c r="R15" s="39"/>
    </row>
    <row r="16" spans="1:18" x14ac:dyDescent="0.25">
      <c r="B16" s="5" t="s">
        <v>0</v>
      </c>
      <c r="C16" s="6">
        <v>11</v>
      </c>
      <c r="D16" s="21">
        <f t="shared" si="30"/>
        <v>0</v>
      </c>
      <c r="E16" s="10" t="str">
        <f t="shared" si="31"/>
        <v/>
      </c>
      <c r="F16" s="10"/>
      <c r="G16" s="22"/>
      <c r="H16" s="22"/>
      <c r="I16" s="16">
        <f t="shared" si="32"/>
        <v>0</v>
      </c>
      <c r="J16" s="22"/>
      <c r="K16" s="22"/>
      <c r="L16" s="16">
        <f t="shared" si="33"/>
        <v>0</v>
      </c>
      <c r="M16" s="22"/>
      <c r="N16" s="22"/>
      <c r="O16" s="16">
        <f t="shared" si="34"/>
        <v>0</v>
      </c>
      <c r="P16" s="22"/>
      <c r="R16" s="39"/>
    </row>
    <row r="17" spans="1:18" x14ac:dyDescent="0.25">
      <c r="B17" s="5" t="s">
        <v>1</v>
      </c>
      <c r="C17" s="6">
        <v>12</v>
      </c>
      <c r="D17" s="21">
        <f t="shared" ref="D17" si="35">IF(P17&gt;0,P17,(I17+L17+O17))</f>
        <v>0</v>
      </c>
      <c r="E17" s="10" t="str">
        <f t="shared" ref="E17" si="36">IF(D17*24&gt;10,"F:&gt;10h","")</f>
        <v/>
      </c>
      <c r="F17" s="10"/>
      <c r="G17" s="22"/>
      <c r="H17" s="22"/>
      <c r="I17" s="16">
        <f t="shared" ref="I17" si="37">IF(OR(H17-G17&lt;0,H17*24&gt;23,AND(H17&gt;0,G17=0),AND(G17&lt;&gt;0,G17*24&lt;6)),"Fehler",H17-G17)</f>
        <v>0</v>
      </c>
      <c r="J17" s="22"/>
      <c r="K17" s="22"/>
      <c r="L17" s="16">
        <f t="shared" ref="L17" si="38">IF(OR(K17-J17&lt;0,K17*24&gt;23,AND(K17&gt;0,J17=0),AND(J17&lt;&gt;0,J17*24&lt;6)),"Fehler",K17-J17)</f>
        <v>0</v>
      </c>
      <c r="M17" s="22"/>
      <c r="N17" s="22"/>
      <c r="O17" s="16">
        <f t="shared" ref="O17" si="39">IF(OR(N17-M17&lt;0,N17*24&gt;23,AND(N17&gt;0,M17=0),AND(M17&lt;&gt;0,M17*24&lt;6)),"Fehler",N17-M17)</f>
        <v>0</v>
      </c>
      <c r="P17" s="22"/>
      <c r="R17" s="39"/>
    </row>
    <row r="18" spans="1:18" x14ac:dyDescent="0.25">
      <c r="B18" s="5" t="s">
        <v>2</v>
      </c>
      <c r="C18" s="6">
        <v>13</v>
      </c>
      <c r="D18" s="21">
        <f t="shared" ref="D18" si="40">IF(P18&gt;0,P18,(I18+L18+O18))</f>
        <v>0</v>
      </c>
      <c r="E18" s="10" t="str">
        <f t="shared" ref="E18" si="41">IF(D18*24&gt;10,"F:&gt;10h","")</f>
        <v/>
      </c>
      <c r="F18" s="10"/>
      <c r="G18" s="22"/>
      <c r="H18" s="22"/>
      <c r="I18" s="16">
        <f t="shared" ref="I18" si="42">IF(OR(H18-G18&lt;0,H18*24&gt;23,AND(H18&gt;0,G18=0),AND(G18&lt;&gt;0,G18*24&lt;6)),"Fehler",H18-G18)</f>
        <v>0</v>
      </c>
      <c r="J18" s="22"/>
      <c r="K18" s="22"/>
      <c r="L18" s="16">
        <f t="shared" ref="L18" si="43">IF(OR(K18-J18&lt;0,K18*24&gt;23,AND(K18&gt;0,J18=0),AND(J18&lt;&gt;0,J18*24&lt;6)),"Fehler",K18-J18)</f>
        <v>0</v>
      </c>
      <c r="M18" s="22"/>
      <c r="N18" s="22"/>
      <c r="O18" s="16">
        <f t="shared" ref="O18" si="44">IF(OR(N18-M18&lt;0,N18*24&gt;23,AND(N18&gt;0,M18=0),AND(M18&lt;&gt;0,M18*24&lt;6)),"Fehler",N18-M18)</f>
        <v>0</v>
      </c>
      <c r="P18" s="22"/>
      <c r="R18" s="39"/>
    </row>
    <row r="19" spans="1:18" x14ac:dyDescent="0.25">
      <c r="B19" s="1" t="s">
        <v>3</v>
      </c>
      <c r="C19" s="2">
        <v>14</v>
      </c>
      <c r="D19" s="2"/>
      <c r="E19" s="9">
        <f t="shared" ref="E19" si="45">SUM(D13:D18)*24</f>
        <v>0</v>
      </c>
      <c r="F19" s="9"/>
      <c r="G19" s="19"/>
      <c r="H19" s="19"/>
      <c r="I19" s="17"/>
      <c r="J19" s="19"/>
      <c r="K19" s="19"/>
      <c r="L19" s="17"/>
      <c r="M19" s="19"/>
      <c r="N19" s="19"/>
      <c r="O19" s="17"/>
      <c r="P19" s="17"/>
      <c r="Q19" s="17"/>
      <c r="R19" s="17"/>
    </row>
    <row r="20" spans="1:18" x14ac:dyDescent="0.25">
      <c r="A20" s="45">
        <v>25</v>
      </c>
      <c r="B20" s="5" t="s">
        <v>4</v>
      </c>
      <c r="C20" s="6">
        <v>15</v>
      </c>
      <c r="D20" s="21">
        <f t="shared" ref="D20" si="46">IF(P20&gt;0,P20,(I20+L20+O20))</f>
        <v>0</v>
      </c>
      <c r="E20" s="10" t="str">
        <f t="shared" ref="E20" si="47">IF(D20*24&gt;10,"F:&gt;10h","")</f>
        <v/>
      </c>
      <c r="F20" s="10"/>
      <c r="G20" s="22"/>
      <c r="H20" s="22"/>
      <c r="I20" s="16">
        <f t="shared" ref="I20" si="48">IF(OR(H20-G20&lt;0,H20*24&gt;23,AND(H20&gt;0,G20=0),AND(G20&lt;&gt;0,G20*24&lt;6)),"Fehler",H20-G20)</f>
        <v>0</v>
      </c>
      <c r="J20" s="22"/>
      <c r="K20" s="22"/>
      <c r="L20" s="16">
        <f t="shared" ref="L20" si="49">IF(OR(K20-J20&lt;0,K20*24&gt;23,AND(K20&gt;0,J20=0),AND(J20&lt;&gt;0,J20*24&lt;6)),"Fehler",K20-J20)</f>
        <v>0</v>
      </c>
      <c r="M20" s="22"/>
      <c r="N20" s="22"/>
      <c r="O20" s="16">
        <f t="shared" ref="O20" si="50">IF(OR(N20-M20&lt;0,N20*24&gt;23,AND(N20&gt;0,M20=0),AND(M20&lt;&gt;0,M20*24&lt;6)),"Fehler",N20-M20)</f>
        <v>0</v>
      </c>
      <c r="P20" s="22"/>
      <c r="R20" s="39"/>
    </row>
    <row r="21" spans="1:18" x14ac:dyDescent="0.25">
      <c r="B21" s="5" t="s">
        <v>5</v>
      </c>
      <c r="C21" s="6">
        <v>16</v>
      </c>
      <c r="D21" s="21">
        <f t="shared" ref="D21" si="51">IF(P21&gt;0,P21,(I21+L21+O21))</f>
        <v>0</v>
      </c>
      <c r="E21" s="10" t="str">
        <f t="shared" ref="E21" si="52">IF(D21*24&gt;10,"F:&gt;10h","")</f>
        <v/>
      </c>
      <c r="F21" s="10"/>
      <c r="G21" s="22"/>
      <c r="H21" s="22"/>
      <c r="I21" s="16">
        <f t="shared" ref="I21" si="53">IF(OR(H21-G21&lt;0,H21*24&gt;23,AND(H21&gt;0,G21=0),AND(G21&lt;&gt;0,G21*24&lt;6)),"Fehler",H21-G21)</f>
        <v>0</v>
      </c>
      <c r="J21" s="22"/>
      <c r="K21" s="22"/>
      <c r="L21" s="16">
        <f t="shared" ref="L21" si="54">IF(OR(K21-J21&lt;0,K21*24&gt;23,AND(K21&gt;0,J21=0),AND(J21&lt;&gt;0,J21*24&lt;6)),"Fehler",K21-J21)</f>
        <v>0</v>
      </c>
      <c r="M21" s="22"/>
      <c r="N21" s="22"/>
      <c r="O21" s="16">
        <f t="shared" ref="O21" si="55">IF(OR(N21-M21&lt;0,N21*24&gt;23,AND(N21&gt;0,M21=0),AND(M21&lt;&gt;0,M21*24&lt;6)),"Fehler",N21-M21)</f>
        <v>0</v>
      </c>
      <c r="P21" s="22"/>
      <c r="R21" s="39"/>
    </row>
    <row r="22" spans="1:18" x14ac:dyDescent="0.25">
      <c r="B22" s="5" t="s">
        <v>6</v>
      </c>
      <c r="C22" s="6">
        <v>17</v>
      </c>
      <c r="D22" s="21">
        <f t="shared" ref="D22:D23" si="56">IF(P22&gt;0,P22,(I22+L22+O22))</f>
        <v>0</v>
      </c>
      <c r="E22" s="10" t="str">
        <f t="shared" ref="E22:E23" si="57">IF(D22*24&gt;10,"F:&gt;10h","")</f>
        <v/>
      </c>
      <c r="F22" s="10"/>
      <c r="G22" s="22"/>
      <c r="H22" s="22"/>
      <c r="I22" s="16">
        <f t="shared" ref="I22:I23" si="58">IF(OR(H22-G22&lt;0,H22*24&gt;23,AND(H22&gt;0,G22=0),AND(G22&lt;&gt;0,G22*24&lt;6)),"Fehler",H22-G22)</f>
        <v>0</v>
      </c>
      <c r="J22" s="22"/>
      <c r="K22" s="22"/>
      <c r="L22" s="16">
        <f t="shared" ref="L22:L23" si="59">IF(OR(K22-J22&lt;0,K22*24&gt;23,AND(K22&gt;0,J22=0),AND(J22&lt;&gt;0,J22*24&lt;6)),"Fehler",K22-J22)</f>
        <v>0</v>
      </c>
      <c r="M22" s="22"/>
      <c r="N22" s="22"/>
      <c r="O22" s="16">
        <f t="shared" ref="O22:O23" si="60">IF(OR(N22-M22&lt;0,N22*24&gt;23,AND(N22&gt;0,M22=0),AND(M22&lt;&gt;0,M22*24&lt;6)),"Fehler",N22-M22)</f>
        <v>0</v>
      </c>
      <c r="P22" s="22"/>
      <c r="R22" s="39"/>
    </row>
    <row r="23" spans="1:18" x14ac:dyDescent="0.25">
      <c r="B23" s="5" t="s">
        <v>0</v>
      </c>
      <c r="C23" s="6">
        <v>18</v>
      </c>
      <c r="D23" s="21">
        <f t="shared" si="56"/>
        <v>0</v>
      </c>
      <c r="E23" s="10" t="str">
        <f t="shared" si="57"/>
        <v/>
      </c>
      <c r="F23" s="10"/>
      <c r="G23" s="22"/>
      <c r="H23" s="22"/>
      <c r="I23" s="16">
        <f t="shared" si="58"/>
        <v>0</v>
      </c>
      <c r="J23" s="22"/>
      <c r="K23" s="22"/>
      <c r="L23" s="16">
        <f t="shared" si="59"/>
        <v>0</v>
      </c>
      <c r="M23" s="22"/>
      <c r="N23" s="22"/>
      <c r="O23" s="16">
        <f t="shared" si="60"/>
        <v>0</v>
      </c>
      <c r="P23" s="22"/>
      <c r="R23" s="39"/>
    </row>
    <row r="24" spans="1:18" x14ac:dyDescent="0.25">
      <c r="B24" s="5" t="s">
        <v>1</v>
      </c>
      <c r="C24" s="6">
        <v>19</v>
      </c>
      <c r="D24" s="21">
        <f t="shared" ref="D24:D25" si="61">IF(P24&gt;0,P24,(I24+L24+O24))</f>
        <v>0</v>
      </c>
      <c r="E24" s="10" t="str">
        <f t="shared" ref="E24:E25" si="62">IF(D24*24&gt;10,"F:&gt;10h","")</f>
        <v/>
      </c>
      <c r="F24" s="10"/>
      <c r="G24" s="22"/>
      <c r="H24" s="22"/>
      <c r="I24" s="16">
        <f t="shared" ref="I24:I25" si="63">IF(OR(H24-G24&lt;0,H24*24&gt;23,AND(H24&gt;0,G24=0),AND(G24&lt;&gt;0,G24*24&lt;6)),"Fehler",H24-G24)</f>
        <v>0</v>
      </c>
      <c r="J24" s="22"/>
      <c r="K24" s="22"/>
      <c r="L24" s="16">
        <f t="shared" ref="L24:L25" si="64">IF(OR(K24-J24&lt;0,K24*24&gt;23,AND(K24&gt;0,J24=0),AND(J24&lt;&gt;0,J24*24&lt;6)),"Fehler",K24-J24)</f>
        <v>0</v>
      </c>
      <c r="M24" s="22"/>
      <c r="N24" s="22"/>
      <c r="O24" s="16">
        <f t="shared" ref="O24:O25" si="65">IF(OR(N24-M24&lt;0,N24*24&gt;23,AND(N24&gt;0,M24=0),AND(M24&lt;&gt;0,M24*24&lt;6)),"Fehler",N24-M24)</f>
        <v>0</v>
      </c>
      <c r="P24" s="22"/>
      <c r="R24" s="39"/>
    </row>
    <row r="25" spans="1:18" x14ac:dyDescent="0.25">
      <c r="B25" s="5" t="s">
        <v>2</v>
      </c>
      <c r="C25" s="6">
        <v>20</v>
      </c>
      <c r="D25" s="21">
        <f t="shared" si="61"/>
        <v>0</v>
      </c>
      <c r="E25" s="10" t="str">
        <f t="shared" si="62"/>
        <v/>
      </c>
      <c r="F25" s="10"/>
      <c r="G25" s="22"/>
      <c r="H25" s="22"/>
      <c r="I25" s="16">
        <f t="shared" si="63"/>
        <v>0</v>
      </c>
      <c r="J25" s="22"/>
      <c r="K25" s="22"/>
      <c r="L25" s="16">
        <f t="shared" si="64"/>
        <v>0</v>
      </c>
      <c r="M25" s="22"/>
      <c r="N25" s="22"/>
      <c r="O25" s="16">
        <f t="shared" si="65"/>
        <v>0</v>
      </c>
      <c r="P25" s="22"/>
      <c r="R25" s="39"/>
    </row>
    <row r="26" spans="1:18" x14ac:dyDescent="0.25">
      <c r="B26" s="1" t="s">
        <v>3</v>
      </c>
      <c r="C26" s="2">
        <v>21</v>
      </c>
      <c r="D26" s="2"/>
      <c r="E26" s="9">
        <f>SUM(D20:D25)*24</f>
        <v>0</v>
      </c>
      <c r="F26" s="9"/>
      <c r="G26" s="19"/>
      <c r="H26" s="19"/>
      <c r="I26" s="17"/>
      <c r="J26" s="19"/>
      <c r="K26" s="19"/>
      <c r="L26" s="17"/>
      <c r="M26" s="19"/>
      <c r="N26" s="19"/>
      <c r="O26" s="17"/>
      <c r="P26" s="17"/>
      <c r="Q26" s="17"/>
      <c r="R26" s="17"/>
    </row>
    <row r="27" spans="1:18" x14ac:dyDescent="0.25">
      <c r="A27" s="45">
        <v>26</v>
      </c>
      <c r="B27" s="5" t="s">
        <v>4</v>
      </c>
      <c r="C27" s="6">
        <v>22</v>
      </c>
      <c r="D27" s="21">
        <f t="shared" ref="D27" si="66">IF(P27&gt;0,P27,(I27+L27+O27))</f>
        <v>0</v>
      </c>
      <c r="E27" s="10" t="str">
        <f t="shared" ref="E27" si="67">IF(D27*24&gt;10,"F:&gt;10h","")</f>
        <v/>
      </c>
      <c r="F27" s="10"/>
      <c r="G27" s="22"/>
      <c r="H27" s="22"/>
      <c r="I27" s="16">
        <f t="shared" ref="I27" si="68">IF(OR(H27-G27&lt;0,H27*24&gt;23,AND(H27&gt;0,G27=0),AND(G27&lt;&gt;0,G27*24&lt;6)),"Fehler",H27-G27)</f>
        <v>0</v>
      </c>
      <c r="J27" s="22"/>
      <c r="K27" s="22"/>
      <c r="L27" s="16">
        <f t="shared" ref="L27" si="69">IF(OR(K27-J27&lt;0,K27*24&gt;23,AND(K27&gt;0,J27=0),AND(J27&lt;&gt;0,J27*24&lt;6)),"Fehler",K27-J27)</f>
        <v>0</v>
      </c>
      <c r="M27" s="22"/>
      <c r="N27" s="22"/>
      <c r="O27" s="16">
        <f t="shared" ref="O27" si="70">IF(OR(N27-M27&lt;0,N27*24&gt;23,AND(N27&gt;0,M27=0),AND(M27&lt;&gt;0,M27*24&lt;6)),"Fehler",N27-M27)</f>
        <v>0</v>
      </c>
      <c r="P27" s="22"/>
      <c r="R27" s="39"/>
    </row>
    <row r="28" spans="1:18" x14ac:dyDescent="0.25">
      <c r="B28" s="5" t="s">
        <v>5</v>
      </c>
      <c r="C28" s="6">
        <v>23</v>
      </c>
      <c r="D28" s="21">
        <f t="shared" ref="D28" si="71">IF(P28&gt;0,P28,(I28+L28+O28))</f>
        <v>0</v>
      </c>
      <c r="E28" s="10" t="str">
        <f t="shared" ref="E28" si="72">IF(D28*24&gt;10,"F:&gt;10h","")</f>
        <v/>
      </c>
      <c r="F28" s="10"/>
      <c r="G28" s="22"/>
      <c r="H28" s="22"/>
      <c r="I28" s="16">
        <f t="shared" ref="I28" si="73">IF(OR(H28-G28&lt;0,H28*24&gt;23,AND(H28&gt;0,G28=0),AND(G28&lt;&gt;0,G28*24&lt;6)),"Fehler",H28-G28)</f>
        <v>0</v>
      </c>
      <c r="J28" s="22"/>
      <c r="K28" s="22"/>
      <c r="L28" s="16">
        <f t="shared" ref="L28" si="74">IF(OR(K28-J28&lt;0,K28*24&gt;23,AND(K28&gt;0,J28=0),AND(J28&lt;&gt;0,J28*24&lt;6)),"Fehler",K28-J28)</f>
        <v>0</v>
      </c>
      <c r="M28" s="22"/>
      <c r="N28" s="22"/>
      <c r="O28" s="16">
        <f t="shared" ref="O28" si="75">IF(OR(N28-M28&lt;0,N28*24&gt;23,AND(N28&gt;0,M28=0),AND(M28&lt;&gt;0,M28*24&lt;6)),"Fehler",N28-M28)</f>
        <v>0</v>
      </c>
      <c r="P28" s="22"/>
      <c r="R28" s="39"/>
    </row>
    <row r="29" spans="1:18" x14ac:dyDescent="0.25">
      <c r="B29" s="5" t="s">
        <v>6</v>
      </c>
      <c r="C29" s="6">
        <v>24</v>
      </c>
      <c r="D29" s="21">
        <f t="shared" ref="D29:D30" si="76">IF(P29&gt;0,P29,(I29+L29+O29))</f>
        <v>0</v>
      </c>
      <c r="E29" s="10" t="str">
        <f t="shared" ref="E29:E30" si="77">IF(D29*24&gt;10,"F:&gt;10h","")</f>
        <v/>
      </c>
      <c r="F29" s="10"/>
      <c r="G29" s="22"/>
      <c r="H29" s="22"/>
      <c r="I29" s="16">
        <f t="shared" ref="I29:I30" si="78">IF(OR(H29-G29&lt;0,H29*24&gt;23,AND(H29&gt;0,G29=0),AND(G29&lt;&gt;0,G29*24&lt;6)),"Fehler",H29-G29)</f>
        <v>0</v>
      </c>
      <c r="J29" s="22"/>
      <c r="K29" s="22"/>
      <c r="L29" s="16">
        <f t="shared" ref="L29:L30" si="79">IF(OR(K29-J29&lt;0,K29*24&gt;23,AND(K29&gt;0,J29=0),AND(J29&lt;&gt;0,J29*24&lt;6)),"Fehler",K29-J29)</f>
        <v>0</v>
      </c>
      <c r="M29" s="22"/>
      <c r="N29" s="22"/>
      <c r="O29" s="16">
        <f t="shared" ref="O29:O30" si="80">IF(OR(N29-M29&lt;0,N29*24&gt;23,AND(N29&gt;0,M29=0),AND(M29&lt;&gt;0,M29*24&lt;6)),"Fehler",N29-M29)</f>
        <v>0</v>
      </c>
      <c r="P29" s="22"/>
      <c r="R29" s="39"/>
    </row>
    <row r="30" spans="1:18" x14ac:dyDescent="0.25">
      <c r="B30" s="5" t="s">
        <v>0</v>
      </c>
      <c r="C30" s="6">
        <v>25</v>
      </c>
      <c r="D30" s="21">
        <f t="shared" si="76"/>
        <v>0</v>
      </c>
      <c r="E30" s="10" t="str">
        <f t="shared" si="77"/>
        <v/>
      </c>
      <c r="F30" s="10"/>
      <c r="G30" s="22"/>
      <c r="H30" s="22"/>
      <c r="I30" s="16">
        <f t="shared" si="78"/>
        <v>0</v>
      </c>
      <c r="J30" s="22"/>
      <c r="K30" s="22"/>
      <c r="L30" s="16">
        <f t="shared" si="79"/>
        <v>0</v>
      </c>
      <c r="M30" s="22"/>
      <c r="N30" s="22"/>
      <c r="O30" s="16">
        <f t="shared" si="80"/>
        <v>0</v>
      </c>
      <c r="P30" s="22"/>
      <c r="R30" s="39"/>
    </row>
    <row r="31" spans="1:18" x14ac:dyDescent="0.25">
      <c r="B31" s="5" t="s">
        <v>1</v>
      </c>
      <c r="C31" s="6">
        <v>26</v>
      </c>
      <c r="D31" s="21">
        <f t="shared" ref="D31" si="81">IF(P31&gt;0,P31,(I31+L31+O31))</f>
        <v>0</v>
      </c>
      <c r="E31" s="10" t="str">
        <f t="shared" ref="E31" si="82">IF(D31*24&gt;10,"F:&gt;10h","")</f>
        <v/>
      </c>
      <c r="F31" s="10"/>
      <c r="G31" s="22"/>
      <c r="H31" s="22"/>
      <c r="I31" s="16">
        <f t="shared" ref="I31" si="83">IF(OR(H31-G31&lt;0,H31*24&gt;23,AND(H31&gt;0,G31=0),AND(G31&lt;&gt;0,G31*24&lt;6)),"Fehler",H31-G31)</f>
        <v>0</v>
      </c>
      <c r="J31" s="22"/>
      <c r="K31" s="22"/>
      <c r="L31" s="16">
        <f t="shared" ref="L31" si="84">IF(OR(K31-J31&lt;0,K31*24&gt;23,AND(K31&gt;0,J31=0),AND(J31&lt;&gt;0,J31*24&lt;6)),"Fehler",K31-J31)</f>
        <v>0</v>
      </c>
      <c r="M31" s="22"/>
      <c r="N31" s="22"/>
      <c r="O31" s="16">
        <f t="shared" ref="O31" si="85">IF(OR(N31-M31&lt;0,N31*24&gt;23,AND(N31&gt;0,M31=0),AND(M31&lt;&gt;0,M31*24&lt;6)),"Fehler",N31-M31)</f>
        <v>0</v>
      </c>
      <c r="P31" s="22"/>
      <c r="R31" s="39"/>
    </row>
    <row r="32" spans="1:18" x14ac:dyDescent="0.25">
      <c r="B32" s="5" t="s">
        <v>2</v>
      </c>
      <c r="C32" s="6">
        <v>27</v>
      </c>
      <c r="D32" s="21">
        <f t="shared" ref="D32" si="86">IF(P32&gt;0,P32,(I32+L32+O32))</f>
        <v>0</v>
      </c>
      <c r="E32" s="10" t="str">
        <f t="shared" ref="E32" si="87">IF(D32*24&gt;10,"F:&gt;10h","")</f>
        <v/>
      </c>
      <c r="F32" s="10"/>
      <c r="G32" s="22"/>
      <c r="H32" s="22"/>
      <c r="I32" s="16">
        <f t="shared" ref="I32" si="88">IF(OR(H32-G32&lt;0,H32*24&gt;23,AND(H32&gt;0,G32=0),AND(G32&lt;&gt;0,G32*24&lt;6)),"Fehler",H32-G32)</f>
        <v>0</v>
      </c>
      <c r="J32" s="22"/>
      <c r="K32" s="22"/>
      <c r="L32" s="16">
        <f t="shared" ref="L32" si="89">IF(OR(K32-J32&lt;0,K32*24&gt;23,AND(K32&gt;0,J32=0),AND(J32&lt;&gt;0,J32*24&lt;6)),"Fehler",K32-J32)</f>
        <v>0</v>
      </c>
      <c r="M32" s="22"/>
      <c r="N32" s="22"/>
      <c r="O32" s="16">
        <f t="shared" ref="O32" si="90">IF(OR(N32-M32&lt;0,N32*24&gt;23,AND(N32&gt;0,M32=0),AND(M32&lt;&gt;0,M32*24&lt;6)),"Fehler",N32-M32)</f>
        <v>0</v>
      </c>
      <c r="P32" s="22"/>
      <c r="R32" s="39"/>
    </row>
    <row r="33" spans="1:18" x14ac:dyDescent="0.25">
      <c r="B33" s="1" t="s">
        <v>3</v>
      </c>
      <c r="C33" s="2">
        <v>28</v>
      </c>
      <c r="D33" s="2"/>
      <c r="E33" s="9">
        <f t="shared" ref="E33" si="91">SUM(D27:D32)*24</f>
        <v>0</v>
      </c>
      <c r="F33" s="9"/>
      <c r="G33" s="19"/>
      <c r="H33" s="19"/>
      <c r="I33" s="17"/>
      <c r="J33" s="19"/>
      <c r="K33" s="19"/>
      <c r="L33" s="17"/>
      <c r="M33" s="19"/>
      <c r="N33" s="19"/>
      <c r="O33" s="17"/>
      <c r="P33" s="17"/>
      <c r="Q33" s="17"/>
      <c r="R33" s="17"/>
    </row>
    <row r="34" spans="1:18" x14ac:dyDescent="0.25">
      <c r="A34" s="45">
        <v>27</v>
      </c>
      <c r="B34" s="5" t="s">
        <v>4</v>
      </c>
      <c r="C34" s="4">
        <v>29</v>
      </c>
      <c r="D34" s="21">
        <f t="shared" ref="D34" si="92">IF(P34&gt;0,P34,(I34+L34+O34))</f>
        <v>0</v>
      </c>
      <c r="E34" s="10" t="str">
        <f t="shared" ref="E34" si="93">IF(D34*24&gt;10,"F:&gt;10h","")</f>
        <v/>
      </c>
      <c r="F34" s="10"/>
      <c r="G34" s="22"/>
      <c r="H34" s="22"/>
      <c r="I34" s="16">
        <f t="shared" ref="I34" si="94">IF(OR(H34-G34&lt;0,H34*24&gt;23,AND(H34&gt;0,G34=0),AND(G34&lt;&gt;0,G34*24&lt;6)),"Fehler",H34-G34)</f>
        <v>0</v>
      </c>
      <c r="J34" s="22"/>
      <c r="K34" s="22"/>
      <c r="L34" s="16">
        <f t="shared" ref="L34" si="95">IF(OR(K34-J34&lt;0,K34*24&gt;23,AND(K34&gt;0,J34=0),AND(J34&lt;&gt;0,J34*24&lt;6)),"Fehler",K34-J34)</f>
        <v>0</v>
      </c>
      <c r="M34" s="22"/>
      <c r="N34" s="22"/>
      <c r="O34" s="16">
        <f t="shared" ref="O34" si="96">IF(OR(N34-M34&lt;0,N34*24&gt;23,AND(N34&gt;0,M34=0),AND(M34&lt;&gt;0,M34*24&lt;6)),"Fehler",N34-M34)</f>
        <v>0</v>
      </c>
      <c r="P34" s="22"/>
      <c r="R34" s="39"/>
    </row>
    <row r="35" spans="1:18" x14ac:dyDescent="0.25">
      <c r="B35" s="5" t="s">
        <v>5</v>
      </c>
      <c r="C35" s="4">
        <v>30</v>
      </c>
      <c r="D35" s="21">
        <f t="shared" ref="D35" si="97">IF(P35&gt;0,P35,(I35+L35+O35))</f>
        <v>0</v>
      </c>
      <c r="E35" s="10" t="str">
        <f t="shared" ref="E35" si="98">IF(D35*24&gt;10,"F:&gt;10h","")</f>
        <v/>
      </c>
      <c r="F35" s="10"/>
      <c r="G35" s="22"/>
      <c r="H35" s="22"/>
      <c r="I35" s="16">
        <f t="shared" ref="I35" si="99">IF(OR(H35-G35&lt;0,H35*24&gt;23,AND(H35&gt;0,G35=0),AND(G35&lt;&gt;0,G35*24&lt;6)),"Fehler",H35-G35)</f>
        <v>0</v>
      </c>
      <c r="J35" s="22"/>
      <c r="K35" s="22"/>
      <c r="L35" s="16">
        <f t="shared" ref="L35" si="100">IF(OR(K35-J35&lt;0,K35*24&gt;23,AND(K35&gt;0,J35=0),AND(J35&lt;&gt;0,J35*24&lt;6)),"Fehler",K35-J35)</f>
        <v>0</v>
      </c>
      <c r="M35" s="22"/>
      <c r="N35" s="22"/>
      <c r="O35" s="16">
        <f t="shared" ref="O35" si="101">IF(OR(N35-M35&lt;0,N35*24&gt;23,AND(N35&gt;0,M35=0),AND(M35&lt;&gt;0,M35*24&lt;6)),"Fehler",N35-M35)</f>
        <v>0</v>
      </c>
      <c r="P35" s="22"/>
      <c r="R35" s="39"/>
    </row>
  </sheetData>
  <sheetProtection algorithmName="SHA-512" hashValue="WcIUsPuBPZpNpWVA1hr/C5z6UTD5NgEnRvxYKaKSTLXWvjtmQcfopV1W6ztaom6eEtB72zadhhqrDqdjwgwlGw==" saltValue="D1qAiFhms510WRx0w8Y+RQ==" spinCount="100000" sheet="1" objects="1" scenarios="1" selectLockedCells="1"/>
  <phoneticPr fontId="11" type="noConversion"/>
  <conditionalFormatting sqref="B9:C9">
    <cfRule type="containsText" dxfId="413" priority="1" operator="containsText" text="F:&gt;10h">
      <formula>NOT(ISERROR(SEARCH("F:&gt;10h",B9)))</formula>
    </cfRule>
  </conditionalFormatting>
  <conditionalFormatting sqref="D6:D8 D10:D11">
    <cfRule type="cellIs" dxfId="412" priority="78" operator="greaterThan">
      <formula>0.333333333333333</formula>
    </cfRule>
    <cfRule type="cellIs" dxfId="411" priority="77" operator="greaterThan">
      <formula>0.416666666666667</formula>
    </cfRule>
    <cfRule type="cellIs" dxfId="410" priority="76" operator="equal">
      <formula>0</formula>
    </cfRule>
  </conditionalFormatting>
  <conditionalFormatting sqref="D13:D18">
    <cfRule type="cellIs" dxfId="409" priority="65" operator="greaterThan">
      <formula>0.333333333333333</formula>
    </cfRule>
    <cfRule type="cellIs" dxfId="408" priority="64" operator="greaterThan">
      <formula>0.416666666666667</formula>
    </cfRule>
    <cfRule type="cellIs" dxfId="407" priority="63" operator="equal">
      <formula>0</formula>
    </cfRule>
  </conditionalFormatting>
  <conditionalFormatting sqref="D20:D25">
    <cfRule type="cellIs" dxfId="406" priority="52" operator="greaterThan">
      <formula>0.333333333333333</formula>
    </cfRule>
    <cfRule type="cellIs" dxfId="405" priority="50" operator="equal">
      <formula>0</formula>
    </cfRule>
    <cfRule type="cellIs" dxfId="404" priority="51" operator="greaterThan">
      <formula>0.416666666666667</formula>
    </cfRule>
  </conditionalFormatting>
  <conditionalFormatting sqref="D27:D32">
    <cfRule type="cellIs" dxfId="403" priority="37" operator="equal">
      <formula>0</formula>
    </cfRule>
    <cfRule type="cellIs" dxfId="402" priority="39" operator="greaterThan">
      <formula>0.333333333333333</formula>
    </cfRule>
    <cfRule type="cellIs" dxfId="401" priority="38" operator="greaterThan">
      <formula>0.416666666666667</formula>
    </cfRule>
  </conditionalFormatting>
  <conditionalFormatting sqref="D34:D35">
    <cfRule type="cellIs" dxfId="400" priority="19" operator="greaterThan">
      <formula>0.416666666666667</formula>
    </cfRule>
    <cfRule type="cellIs" dxfId="399" priority="18" operator="equal">
      <formula>0</formula>
    </cfRule>
    <cfRule type="cellIs" dxfId="398" priority="20" operator="greaterThan">
      <formula>0.333333333333333</formula>
    </cfRule>
  </conditionalFormatting>
  <conditionalFormatting sqref="E2:E3">
    <cfRule type="cellIs" dxfId="397" priority="375" operator="equal">
      <formula>0</formula>
    </cfRule>
  </conditionalFormatting>
  <conditionalFormatting sqref="E3">
    <cfRule type="cellIs" dxfId="396" priority="465" operator="lessThan">
      <formula>0</formula>
    </cfRule>
    <cfRule type="cellIs" dxfId="395" priority="464" operator="greaterThan">
      <formula>0</formula>
    </cfRule>
  </conditionalFormatting>
  <conditionalFormatting sqref="E9">
    <cfRule type="containsText" dxfId="394" priority="5" operator="containsText" text="F:&gt;10h">
      <formula>NOT(ISERROR(SEARCH("F:&gt;10h",E9)))</formula>
    </cfRule>
  </conditionalFormatting>
  <conditionalFormatting sqref="E6:F8 E10:F11">
    <cfRule type="containsText" dxfId="393" priority="79" operator="containsText" text="F:&gt;10h">
      <formula>NOT(ISERROR(SEARCH("F:&gt;10h",E6)))</formula>
    </cfRule>
  </conditionalFormatting>
  <conditionalFormatting sqref="E13:F18">
    <cfRule type="containsText" dxfId="392" priority="66" operator="containsText" text="F:&gt;10h">
      <formula>NOT(ISERROR(SEARCH("F:&gt;10h",E13)))</formula>
    </cfRule>
  </conditionalFormatting>
  <conditionalFormatting sqref="E20:F25">
    <cfRule type="containsText" dxfId="391" priority="53" operator="containsText" text="F:&gt;10h">
      <formula>NOT(ISERROR(SEARCH("F:&gt;10h",E20)))</formula>
    </cfRule>
  </conditionalFormatting>
  <conditionalFormatting sqref="E27:F32">
    <cfRule type="containsText" dxfId="390" priority="40" operator="containsText" text="F:&gt;10h">
      <formula>NOT(ISERROR(SEARCH("F:&gt;10h",E27)))</formula>
    </cfRule>
  </conditionalFormatting>
  <conditionalFormatting sqref="E34:F35">
    <cfRule type="containsText" dxfId="389" priority="21" operator="containsText" text="F:&gt;10h">
      <formula>NOT(ISERROR(SEARCH("F:&gt;10h",E34)))</formula>
    </cfRule>
  </conditionalFormatting>
  <conditionalFormatting sqref="F4:F5">
    <cfRule type="cellIs" dxfId="388" priority="713" operator="equal">
      <formula>-41.8</formula>
    </cfRule>
    <cfRule type="cellIs" dxfId="387" priority="714" operator="equal">
      <formula>0</formula>
    </cfRule>
    <cfRule type="cellIs" dxfId="386" priority="715" operator="greaterThan">
      <formula>0</formula>
    </cfRule>
    <cfRule type="cellIs" dxfId="385" priority="716" operator="lessThan">
      <formula>0</formula>
    </cfRule>
  </conditionalFormatting>
  <conditionalFormatting sqref="F9">
    <cfRule type="cellIs" dxfId="384" priority="2" operator="equal">
      <formula>9.5</formula>
    </cfRule>
    <cfRule type="cellIs" dxfId="383" priority="3" operator="lessThan">
      <formula>9.5</formula>
    </cfRule>
    <cfRule type="cellIs" dxfId="382" priority="4" operator="greaterThan">
      <formula>9.5</formula>
    </cfRule>
  </conditionalFormatting>
  <conditionalFormatting sqref="F12">
    <cfRule type="cellIs" dxfId="381" priority="11" operator="equal">
      <formula>9.5</formula>
    </cfRule>
    <cfRule type="cellIs" dxfId="380" priority="13" operator="greaterThan">
      <formula>9.5</formula>
    </cfRule>
    <cfRule type="cellIs" dxfId="379" priority="12" operator="lessThan">
      <formula>9.5</formula>
    </cfRule>
  </conditionalFormatting>
  <conditionalFormatting sqref="F19">
    <cfRule type="cellIs" dxfId="378" priority="58" operator="lessThan">
      <formula>9.5</formula>
    </cfRule>
    <cfRule type="cellIs" dxfId="377" priority="57" operator="equal">
      <formula>9.5</formula>
    </cfRule>
    <cfRule type="cellIs" dxfId="376" priority="59" operator="greaterThan">
      <formula>9.5</formula>
    </cfRule>
  </conditionalFormatting>
  <conditionalFormatting sqref="F26">
    <cfRule type="cellIs" dxfId="375" priority="46" operator="greaterThan">
      <formula>9.5</formula>
    </cfRule>
    <cfRule type="cellIs" dxfId="374" priority="45" operator="lessThan">
      <formula>9.5</formula>
    </cfRule>
    <cfRule type="cellIs" dxfId="373" priority="44" operator="equal">
      <formula>9.5</formula>
    </cfRule>
  </conditionalFormatting>
  <conditionalFormatting sqref="F33">
    <cfRule type="cellIs" dxfId="372" priority="27" operator="greaterThan">
      <formula>9.5</formula>
    </cfRule>
    <cfRule type="cellIs" dxfId="371" priority="26" operator="lessThan">
      <formula>9.5</formula>
    </cfRule>
    <cfRule type="cellIs" dxfId="370" priority="25" operator="equal">
      <formula>9.5</formula>
    </cfRule>
  </conditionalFormatting>
  <conditionalFormatting sqref="I6:I8 L6:L8 O6:O8 I10:I11 L10:L11 O10:O11">
    <cfRule type="cellIs" dxfId="369" priority="73" operator="equal">
      <formula>"Fehler"</formula>
    </cfRule>
    <cfRule type="cellIs" dxfId="368" priority="74" operator="greaterThan">
      <formula>0</formula>
    </cfRule>
    <cfRule type="cellIs" dxfId="367" priority="75" operator="equal">
      <formula>0</formula>
    </cfRule>
  </conditionalFormatting>
  <conditionalFormatting sqref="I13:I18 L13:L18 O13:O18">
    <cfRule type="cellIs" dxfId="366" priority="60" operator="equal">
      <formula>"Fehler"</formula>
    </cfRule>
    <cfRule type="cellIs" dxfId="365" priority="61" operator="greaterThan">
      <formula>0</formula>
    </cfRule>
    <cfRule type="cellIs" dxfId="364" priority="62" operator="equal">
      <formula>0</formula>
    </cfRule>
  </conditionalFormatting>
  <conditionalFormatting sqref="I20:I25 L20:L25 O20:O25">
    <cfRule type="cellIs" dxfId="363" priority="48" operator="greaterThan">
      <formula>0</formula>
    </cfRule>
    <cfRule type="cellIs" dxfId="362" priority="49" operator="equal">
      <formula>0</formula>
    </cfRule>
    <cfRule type="cellIs" dxfId="361" priority="47" operator="equal">
      <formula>"Fehler"</formula>
    </cfRule>
  </conditionalFormatting>
  <conditionalFormatting sqref="I27:I32 L27:L32 O27:O32">
    <cfRule type="cellIs" dxfId="360" priority="36" operator="equal">
      <formula>0</formula>
    </cfRule>
    <cfRule type="cellIs" dxfId="359" priority="35" operator="greaterThan">
      <formula>0</formula>
    </cfRule>
    <cfRule type="cellIs" dxfId="358" priority="34" operator="equal">
      <formula>"Fehler"</formula>
    </cfRule>
  </conditionalFormatting>
  <conditionalFormatting sqref="I34:I35 L34:L35 O34:O35">
    <cfRule type="cellIs" dxfId="357" priority="16" operator="greaterThan">
      <formula>0</formula>
    </cfRule>
    <cfRule type="cellIs" dxfId="356" priority="17" operator="equal">
      <formula>0</formula>
    </cfRule>
    <cfRule type="cellIs" dxfId="355" priority="15" operator="equal">
      <formula>"Fehler"</formula>
    </cfRule>
  </conditionalFormatting>
  <conditionalFormatting sqref="R2">
    <cfRule type="cellIs" dxfId="354" priority="461" operator="notEqual">
      <formula>""""""</formula>
    </cfRule>
  </conditionalFormatting>
  <dataValidations count="1">
    <dataValidation allowBlank="1" showInputMessage="1" showErrorMessage="1" promptTitle="Hinweis" prompt="zu Eintragungen in Zelle P2 siehe Deckblatt" sqref="P2" xr:uid="{896C7162-3F4B-4876-BFDE-F552EF9C279A}"/>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62" operator="equal" id="{3F25CA8E-CF53-4A92-A342-388B30C257E4}">
            <xm:f>-B4*Stundennachweis!C10</xm:f>
            <x14:dxf>
              <font>
                <color theme="0"/>
              </font>
            </x14:dxf>
          </x14:cfRule>
          <xm:sqref>E3</xm:sqref>
        </x14:conditionalFormatting>
        <x14:conditionalFormatting xmlns:xm="http://schemas.microsoft.com/office/excel/2006/main">
          <x14:cfRule type="cellIs" priority="68" operator="lessThan" id="{D711F0BC-F4C3-4059-981C-DD86FD886E7F}">
            <xm:f>Stundennachweis!$C$10</xm:f>
            <x14:dxf>
              <font>
                <b val="0"/>
                <i/>
                <color rgb="FFFF0000"/>
              </font>
            </x14:dxf>
          </x14:cfRule>
          <x14:cfRule type="cellIs" priority="69" operator="greaterThan" id="{6EF7E3F1-3E72-4141-BDD7-560D3A88AAEB}">
            <xm:f>Stundennachweis!$C$10</xm:f>
            <x14:dxf>
              <font>
                <b/>
                <i/>
                <color rgb="FF00B050"/>
              </font>
            </x14:dxf>
          </x14:cfRule>
          <x14:cfRule type="cellIs" priority="67" operator="equal" id="{D6E022DC-8C08-45C0-804D-D70707E6E24E}">
            <xm:f>Stundennachweis!$C$10</xm:f>
            <x14:dxf>
              <font>
                <b/>
                <i val="0"/>
                <color rgb="FF00B050"/>
              </font>
            </x14:dxf>
          </x14:cfRule>
          <xm:sqref>E12</xm:sqref>
        </x14:conditionalFormatting>
        <x14:conditionalFormatting xmlns:xm="http://schemas.microsoft.com/office/excel/2006/main">
          <x14:cfRule type="cellIs" priority="54" operator="equal" id="{A4659E5C-293D-4396-BA36-52C13DD258D1}">
            <xm:f>Stundennachweis!$C$10</xm:f>
            <x14:dxf>
              <font>
                <b/>
                <i val="0"/>
                <color rgb="FF00B050"/>
              </font>
            </x14:dxf>
          </x14:cfRule>
          <x14:cfRule type="cellIs" priority="55" operator="lessThan" id="{0AA4CA57-A258-435C-B8BB-FE3FEC530439}">
            <xm:f>Stundennachweis!$C$10</xm:f>
            <x14:dxf>
              <font>
                <b val="0"/>
                <i/>
                <color rgb="FFFF0000"/>
              </font>
            </x14:dxf>
          </x14:cfRule>
          <x14:cfRule type="cellIs" priority="56" operator="greaterThan" id="{FB67756B-3EA6-4936-8109-A774D404909F}">
            <xm:f>Stundennachweis!$C$10</xm:f>
            <x14:dxf>
              <font>
                <b/>
                <i/>
                <color rgb="FF00B050"/>
              </font>
            </x14:dxf>
          </x14:cfRule>
          <xm:sqref>E19</xm:sqref>
        </x14:conditionalFormatting>
        <x14:conditionalFormatting xmlns:xm="http://schemas.microsoft.com/office/excel/2006/main">
          <x14:cfRule type="cellIs" priority="41" operator="equal" id="{CB8E6E0C-2EBD-4067-B783-5A4ED9745EBD}">
            <xm:f>Stundennachweis!$C$10</xm:f>
            <x14:dxf>
              <font>
                <b/>
                <i val="0"/>
                <color rgb="FF00B050"/>
              </font>
            </x14:dxf>
          </x14:cfRule>
          <x14:cfRule type="cellIs" priority="42" operator="lessThan" id="{E806D0B9-C131-4BE1-9F4E-0B815D668C99}">
            <xm:f>Stundennachweis!$C$10</xm:f>
            <x14:dxf>
              <font>
                <b val="0"/>
                <i/>
                <color rgb="FFFF0000"/>
              </font>
            </x14:dxf>
          </x14:cfRule>
          <x14:cfRule type="cellIs" priority="43" operator="greaterThan" id="{6A9BCF50-D112-4D54-B192-DB7BC7AC8378}">
            <xm:f>Stundennachweis!$C$10</xm:f>
            <x14:dxf>
              <font>
                <b/>
                <i/>
                <color rgb="FF00B050"/>
              </font>
            </x14:dxf>
          </x14:cfRule>
          <xm:sqref>E26</xm:sqref>
        </x14:conditionalFormatting>
        <x14:conditionalFormatting xmlns:xm="http://schemas.microsoft.com/office/excel/2006/main">
          <x14:cfRule type="cellIs" priority="24" operator="greaterThan" id="{13E07088-7258-45B5-B570-E6B0154D2F53}">
            <xm:f>Stundennachweis!$C$10</xm:f>
            <x14:dxf>
              <font>
                <b/>
                <i/>
                <color rgb="FF00B050"/>
              </font>
            </x14:dxf>
          </x14:cfRule>
          <x14:cfRule type="cellIs" priority="23" operator="lessThan" id="{9A0FA059-4704-4848-8858-C4510F9C6E3D}">
            <xm:f>Stundennachweis!$C$10</xm:f>
            <x14:dxf>
              <font>
                <b val="0"/>
                <i/>
                <color rgb="FFFF0000"/>
              </font>
            </x14:dxf>
          </x14:cfRule>
          <x14:cfRule type="cellIs" priority="22" operator="equal" id="{A0DA347A-2B55-406F-9327-159997709B37}">
            <xm:f>Stundennachweis!$C$10</xm:f>
            <x14:dxf>
              <font>
                <b/>
                <i val="0"/>
                <color rgb="FF00B050"/>
              </font>
            </x14:dxf>
          </x14:cfRule>
          <xm:sqref>E33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R38"/>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A1" s="46"/>
      <c r="R1" s="40" t="str">
        <f>Stundennachweis!B2</f>
        <v>Universität Paderborn, ZIM/VIT v1</v>
      </c>
    </row>
    <row r="2" spans="1:18" s="8" customFormat="1" x14ac:dyDescent="0.25">
      <c r="A2" s="46"/>
      <c r="B2" s="7" t="s">
        <v>16</v>
      </c>
      <c r="D2" s="33" t="str">
        <f>IF(E3&gt;(B4*Stundennachweis!C10/2),"&gt;150%!"," ")</f>
        <v xml:space="preserve"> </v>
      </c>
      <c r="E2" s="11">
        <f>E17+E24+E31+SUM(D32:D36)*24+SUM(D6:D9)*24+P2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5"/>
      <c r="B3" s="7">
        <f>Stundennachweis!$C$1</f>
        <v>2026</v>
      </c>
      <c r="E3" s="13">
        <f>E2-(B4*Stundennachweis!C10)</f>
        <v>0</v>
      </c>
      <c r="F3" s="11"/>
      <c r="G3" s="18"/>
      <c r="H3" s="18"/>
      <c r="I3" s="14"/>
      <c r="J3" s="18"/>
      <c r="K3" s="18"/>
      <c r="L3" s="14"/>
      <c r="M3" s="18"/>
      <c r="N3" s="18"/>
      <c r="O3" s="14"/>
      <c r="R3" s="37"/>
    </row>
    <row r="4" spans="1:18" x14ac:dyDescent="0.25">
      <c r="B4" s="43">
        <v>4.5999999999999996</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B6" s="5" t="s">
        <v>6</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5" t="s">
        <v>0</v>
      </c>
      <c r="C7" s="6">
        <v>2</v>
      </c>
      <c r="D7" s="21">
        <f t="shared" ref="D7" si="5">IF(P7&gt;0,P7,(I7+L7+O7))</f>
        <v>0</v>
      </c>
      <c r="E7" s="10" t="str">
        <f t="shared" ref="E7" si="6">IF(D7*24&gt;10,"F:&gt;10h","")</f>
        <v/>
      </c>
      <c r="F7" s="10"/>
      <c r="G7" s="22"/>
      <c r="H7" s="22"/>
      <c r="I7" s="16">
        <f t="shared" ref="I7" si="7">IF(OR(H7-G7&lt;0,H7*24&gt;23,AND(H7&gt;0,G7=0),AND(G7&lt;&gt;0,G7*24&lt;6)),"Fehler",H7-G7)</f>
        <v>0</v>
      </c>
      <c r="J7" s="22"/>
      <c r="K7" s="22"/>
      <c r="L7" s="16">
        <f t="shared" ref="L7" si="8">IF(OR(K7-J7&lt;0,K7*24&gt;23,AND(K7&gt;0,J7=0),AND(J7&lt;&gt;0,J7*24&lt;6)),"Fehler",K7-J7)</f>
        <v>0</v>
      </c>
      <c r="M7" s="22"/>
      <c r="N7" s="22"/>
      <c r="O7" s="16">
        <f t="shared" ref="O7" si="9">IF(OR(N7-M7&lt;0,N7*24&gt;23,AND(N7&gt;0,M7=0),AND(M7&lt;&gt;0,M7*24&lt;6)),"Fehler",N7-M7)</f>
        <v>0</v>
      </c>
      <c r="P7" s="22"/>
      <c r="R7" s="39"/>
    </row>
    <row r="8" spans="1:18" x14ac:dyDescent="0.25">
      <c r="B8" s="5" t="s">
        <v>1</v>
      </c>
      <c r="C8" s="6">
        <v>3</v>
      </c>
      <c r="D8" s="21">
        <f t="shared" ref="D8" si="10">IF(P8&gt;0,P8,(I8+L8+O8))</f>
        <v>0</v>
      </c>
      <c r="E8" s="10" t="str">
        <f t="shared" ref="E8" si="11">IF(D8*24&gt;10,"F:&gt;10h","")</f>
        <v/>
      </c>
      <c r="F8" s="10"/>
      <c r="G8" s="22"/>
      <c r="H8" s="22"/>
      <c r="I8" s="16">
        <f t="shared" ref="I8" si="12">IF(OR(H8-G8&lt;0,H8*24&gt;23,AND(H8&gt;0,G8=0),AND(G8&lt;&gt;0,G8*24&lt;6)),"Fehler",H8-G8)</f>
        <v>0</v>
      </c>
      <c r="J8" s="22"/>
      <c r="K8" s="22"/>
      <c r="L8" s="16">
        <f t="shared" ref="L8" si="13">IF(OR(K8-J8&lt;0,K8*24&gt;23,AND(K8&gt;0,J8=0),AND(J8&lt;&gt;0,J8*24&lt;6)),"Fehler",K8-J8)</f>
        <v>0</v>
      </c>
      <c r="M8" s="22"/>
      <c r="N8" s="22"/>
      <c r="O8" s="16">
        <f t="shared" ref="O8" si="14">IF(OR(N8-M8&lt;0,N8*24&gt;23,AND(N8&gt;0,M8=0),AND(M8&lt;&gt;0,M8*24&lt;6)),"Fehler",N8-M8)</f>
        <v>0</v>
      </c>
      <c r="P8" s="22"/>
      <c r="R8" s="39"/>
    </row>
    <row r="9" spans="1:18" x14ac:dyDescent="0.25">
      <c r="B9" s="5" t="s">
        <v>2</v>
      </c>
      <c r="C9" s="6">
        <v>4</v>
      </c>
      <c r="D9" s="21">
        <f t="shared" ref="D9" si="15">IF(P9&gt;0,P9,(I9+L9+O9))</f>
        <v>0</v>
      </c>
      <c r="E9" s="10" t="str">
        <f t="shared" ref="E9" si="16">IF(D9*24&gt;10,"F:&gt;10h","")</f>
        <v/>
      </c>
      <c r="F9" s="10"/>
      <c r="G9" s="22"/>
      <c r="H9" s="22"/>
      <c r="I9" s="16">
        <f t="shared" ref="I9" si="17">IF(OR(H9-G9&lt;0,H9*24&gt;23,AND(H9&gt;0,G9=0),AND(G9&lt;&gt;0,G9*24&lt;6)),"Fehler",H9-G9)</f>
        <v>0</v>
      </c>
      <c r="J9" s="22"/>
      <c r="K9" s="22"/>
      <c r="L9" s="16">
        <f t="shared" ref="L9" si="18">IF(OR(K9-J9&lt;0,K9*24&gt;23,AND(K9&gt;0,J9=0),AND(J9&lt;&gt;0,J9*24&lt;6)),"Fehler",K9-J9)</f>
        <v>0</v>
      </c>
      <c r="M9" s="22"/>
      <c r="N9" s="22"/>
      <c r="O9" s="16">
        <f t="shared" ref="O9" si="19">IF(OR(N9-M9&lt;0,N9*24&gt;23,AND(N9&gt;0,M9=0),AND(M9&lt;&gt;0,M9*24&lt;6)),"Fehler",N9-M9)</f>
        <v>0</v>
      </c>
      <c r="P9" s="22"/>
      <c r="R9" s="39"/>
    </row>
    <row r="10" spans="1:18" x14ac:dyDescent="0.25">
      <c r="B10" s="1" t="s">
        <v>3</v>
      </c>
      <c r="C10" s="2">
        <v>5</v>
      </c>
      <c r="D10" s="2"/>
      <c r="E10" s="9">
        <f>SUM(D6:D9)*24+Juni!D34*24</f>
        <v>0</v>
      </c>
      <c r="F10" s="9"/>
      <c r="G10" s="19"/>
      <c r="H10" s="19"/>
      <c r="I10" s="17"/>
      <c r="J10" s="19"/>
      <c r="K10" s="19"/>
      <c r="L10" s="17"/>
      <c r="M10" s="19"/>
      <c r="N10" s="19"/>
      <c r="O10" s="17"/>
      <c r="P10" s="17"/>
      <c r="Q10" s="17"/>
      <c r="R10" s="17"/>
    </row>
    <row r="11" spans="1:18" x14ac:dyDescent="0.25">
      <c r="A11" s="45">
        <v>28</v>
      </c>
      <c r="B11" s="5" t="s">
        <v>4</v>
      </c>
      <c r="C11" s="6">
        <v>6</v>
      </c>
      <c r="D11" s="21">
        <f t="shared" ref="D11" si="20">IF(P11&gt;0,P11,(I11+L11+O11))</f>
        <v>0</v>
      </c>
      <c r="E11" s="10" t="str">
        <f t="shared" ref="E11" si="21">IF(D11*24&gt;10,"F:&gt;10h","")</f>
        <v/>
      </c>
      <c r="F11" s="10"/>
      <c r="G11" s="22"/>
      <c r="H11" s="22"/>
      <c r="I11" s="16">
        <f t="shared" ref="I11" si="22">IF(OR(H11-G11&lt;0,H11*24&gt;23,AND(H11&gt;0,G11=0),AND(G11&lt;&gt;0,G11*24&lt;6)),"Fehler",H11-G11)</f>
        <v>0</v>
      </c>
      <c r="J11" s="22"/>
      <c r="K11" s="22"/>
      <c r="L11" s="16">
        <f t="shared" ref="L11" si="23">IF(OR(K11-J11&lt;0,K11*24&gt;23,AND(K11&gt;0,J11=0),AND(J11&lt;&gt;0,J11*24&lt;6)),"Fehler",K11-J11)</f>
        <v>0</v>
      </c>
      <c r="M11" s="22"/>
      <c r="N11" s="22"/>
      <c r="O11" s="16">
        <f t="shared" ref="O11" si="24">IF(OR(N11-M11&lt;0,N11*24&gt;23,AND(N11&gt;0,M11=0),AND(M11&lt;&gt;0,M11*24&lt;6)),"Fehler",N11-M11)</f>
        <v>0</v>
      </c>
      <c r="P11" s="22"/>
      <c r="R11" s="39"/>
    </row>
    <row r="12" spans="1:18" x14ac:dyDescent="0.25">
      <c r="B12" s="5" t="s">
        <v>5</v>
      </c>
      <c r="C12" s="6">
        <v>7</v>
      </c>
      <c r="D12" s="21">
        <f t="shared" ref="D12" si="25">IF(P12&gt;0,P12,(I12+L12+O12))</f>
        <v>0</v>
      </c>
      <c r="E12" s="10" t="str">
        <f t="shared" ref="E12" si="26">IF(D12*24&gt;10,"F:&gt;10h","")</f>
        <v/>
      </c>
      <c r="F12" s="10"/>
      <c r="G12" s="22"/>
      <c r="H12" s="22"/>
      <c r="I12" s="16">
        <f t="shared" ref="I12" si="27">IF(OR(H12-G12&lt;0,H12*24&gt;23,AND(H12&gt;0,G12=0),AND(G12&lt;&gt;0,G12*24&lt;6)),"Fehler",H12-G12)</f>
        <v>0</v>
      </c>
      <c r="J12" s="22"/>
      <c r="K12" s="22"/>
      <c r="L12" s="16">
        <f t="shared" ref="L12" si="28">IF(OR(K12-J12&lt;0,K12*24&gt;23,AND(K12&gt;0,J12=0),AND(J12&lt;&gt;0,J12*24&lt;6)),"Fehler",K12-J12)</f>
        <v>0</v>
      </c>
      <c r="M12" s="22"/>
      <c r="N12" s="22"/>
      <c r="O12" s="16">
        <f t="shared" ref="O12" si="29">IF(OR(N12-M12&lt;0,N12*24&gt;23,AND(N12&gt;0,M12=0),AND(M12&lt;&gt;0,M12*24&lt;6)),"Fehler",N12-M12)</f>
        <v>0</v>
      </c>
      <c r="P12" s="22"/>
      <c r="R12" s="39"/>
    </row>
    <row r="13" spans="1:18" x14ac:dyDescent="0.25">
      <c r="B13" s="5" t="s">
        <v>6</v>
      </c>
      <c r="C13" s="6">
        <v>8</v>
      </c>
      <c r="D13" s="21">
        <f t="shared" ref="D13:D14" si="30">IF(P13&gt;0,P13,(I13+L13+O13))</f>
        <v>0</v>
      </c>
      <c r="E13" s="10" t="str">
        <f t="shared" ref="E13:E14" si="31">IF(D13*24&gt;10,"F:&gt;10h","")</f>
        <v/>
      </c>
      <c r="F13" s="10"/>
      <c r="G13" s="22"/>
      <c r="H13" s="22"/>
      <c r="I13" s="16">
        <f t="shared" ref="I13:I14" si="32">IF(OR(H13-G13&lt;0,H13*24&gt;23,AND(H13&gt;0,G13=0),AND(G13&lt;&gt;0,G13*24&lt;6)),"Fehler",H13-G13)</f>
        <v>0</v>
      </c>
      <c r="J13" s="22"/>
      <c r="K13" s="22"/>
      <c r="L13" s="16">
        <f t="shared" ref="L13:L14" si="33">IF(OR(K13-J13&lt;0,K13*24&gt;23,AND(K13&gt;0,J13=0),AND(J13&lt;&gt;0,J13*24&lt;6)),"Fehler",K13-J13)</f>
        <v>0</v>
      </c>
      <c r="M13" s="22"/>
      <c r="N13" s="22"/>
      <c r="O13" s="16">
        <f t="shared" ref="O13:O14" si="34">IF(OR(N13-M13&lt;0,N13*24&gt;23,AND(N13&gt;0,M13=0),AND(M13&lt;&gt;0,M13*24&lt;6)),"Fehler",N13-M13)</f>
        <v>0</v>
      </c>
      <c r="P13" s="22"/>
      <c r="R13" s="39"/>
    </row>
    <row r="14" spans="1:18" x14ac:dyDescent="0.25">
      <c r="B14" s="5" t="s">
        <v>0</v>
      </c>
      <c r="C14" s="6">
        <v>9</v>
      </c>
      <c r="D14" s="21">
        <f t="shared" si="30"/>
        <v>0</v>
      </c>
      <c r="E14" s="10" t="str">
        <f t="shared" si="31"/>
        <v/>
      </c>
      <c r="F14" s="10"/>
      <c r="G14" s="22"/>
      <c r="H14" s="22"/>
      <c r="I14" s="16">
        <f t="shared" si="32"/>
        <v>0</v>
      </c>
      <c r="J14" s="22"/>
      <c r="K14" s="22"/>
      <c r="L14" s="16">
        <f t="shared" si="33"/>
        <v>0</v>
      </c>
      <c r="M14" s="22"/>
      <c r="N14" s="22"/>
      <c r="O14" s="16">
        <f t="shared" si="34"/>
        <v>0</v>
      </c>
      <c r="P14" s="22"/>
      <c r="R14" s="39"/>
    </row>
    <row r="15" spans="1:18" x14ac:dyDescent="0.25">
      <c r="B15" s="5" t="s">
        <v>1</v>
      </c>
      <c r="C15" s="6">
        <v>10</v>
      </c>
      <c r="D15" s="21">
        <f>IF(P15&gt;0,P15,(I15+L15+O15))</f>
        <v>0</v>
      </c>
      <c r="E15" s="10" t="str">
        <f t="shared" ref="E15" si="35">IF(D15*24&gt;10,"F:&gt;10h","")</f>
        <v/>
      </c>
      <c r="F15" s="10"/>
      <c r="G15" s="22"/>
      <c r="H15" s="22"/>
      <c r="I15" s="16">
        <f t="shared" ref="I15" si="36">IF(OR(H15-G15&lt;0,H15*24&gt;23,AND(H15&gt;0,G15=0),AND(G15&lt;&gt;0,G15*24&lt;6)),"Fehler",H15-G15)</f>
        <v>0</v>
      </c>
      <c r="J15" s="22"/>
      <c r="K15" s="22"/>
      <c r="L15" s="16">
        <f t="shared" ref="L15" si="37">IF(OR(K15-J15&lt;0,K15*24&gt;23,AND(K15&gt;0,J15=0),AND(J15&lt;&gt;0,J15*24&lt;6)),"Fehler",K15-J15)</f>
        <v>0</v>
      </c>
      <c r="M15" s="22"/>
      <c r="N15" s="22"/>
      <c r="O15" s="16">
        <f t="shared" ref="O15" si="38">IF(OR(N15-M15&lt;0,N15*24&gt;23,AND(N15&gt;0,M15=0),AND(M15&lt;&gt;0,M15*24&lt;6)),"Fehler",N15-M15)</f>
        <v>0</v>
      </c>
      <c r="P15" s="22"/>
      <c r="R15" s="39"/>
    </row>
    <row r="16" spans="1:18" x14ac:dyDescent="0.25">
      <c r="B16" s="5" t="s">
        <v>2</v>
      </c>
      <c r="C16" s="6">
        <v>11</v>
      </c>
      <c r="D16" s="21">
        <f t="shared" ref="D16" si="39">IF(P16&gt;0,P16,(I16+L16+O16))</f>
        <v>0</v>
      </c>
      <c r="E16" s="10" t="str">
        <f t="shared" ref="E16" si="40">IF(D16*24&gt;10,"F:&gt;10h","")</f>
        <v/>
      </c>
      <c r="F16" s="10"/>
      <c r="G16" s="22"/>
      <c r="H16" s="22"/>
      <c r="I16" s="16">
        <f t="shared" ref="I16" si="41">IF(OR(H16-G16&lt;0,H16*24&gt;23,AND(H16&gt;0,G16=0),AND(G16&lt;&gt;0,G16*24&lt;6)),"Fehler",H16-G16)</f>
        <v>0</v>
      </c>
      <c r="J16" s="22"/>
      <c r="K16" s="22"/>
      <c r="L16" s="16">
        <f t="shared" ref="L16" si="42">IF(OR(K16-J16&lt;0,K16*24&gt;23,AND(K16&gt;0,J16=0),AND(J16&lt;&gt;0,J16*24&lt;6)),"Fehler",K16-J16)</f>
        <v>0</v>
      </c>
      <c r="M16" s="22"/>
      <c r="N16" s="22"/>
      <c r="O16" s="16">
        <f t="shared" ref="O16" si="43">IF(OR(N16-M16&lt;0,N16*24&gt;23,AND(N16&gt;0,M16=0),AND(M16&lt;&gt;0,M16*24&lt;6)),"Fehler",N16-M16)</f>
        <v>0</v>
      </c>
      <c r="P16" s="22"/>
      <c r="R16" s="39"/>
    </row>
    <row r="17" spans="1:18" x14ac:dyDescent="0.25">
      <c r="B17" s="1" t="s">
        <v>3</v>
      </c>
      <c r="C17" s="2">
        <v>12</v>
      </c>
      <c r="D17" s="2"/>
      <c r="E17" s="9">
        <f t="shared" ref="E17" si="44">SUM(D11:D16)*24</f>
        <v>0</v>
      </c>
      <c r="F17" s="9"/>
      <c r="G17" s="19"/>
      <c r="H17" s="19"/>
      <c r="I17" s="17"/>
      <c r="J17" s="19"/>
      <c r="K17" s="19"/>
      <c r="L17" s="17"/>
      <c r="M17" s="19"/>
      <c r="N17" s="19"/>
      <c r="O17" s="17"/>
      <c r="P17" s="17"/>
      <c r="Q17" s="17"/>
      <c r="R17" s="17"/>
    </row>
    <row r="18" spans="1:18" x14ac:dyDescent="0.25">
      <c r="A18" s="45">
        <v>29</v>
      </c>
      <c r="B18" s="5" t="s">
        <v>4</v>
      </c>
      <c r="C18" s="6">
        <v>13</v>
      </c>
      <c r="D18" s="21">
        <f t="shared" ref="D18" si="45">IF(P18&gt;0,P18,(I18+L18+O18))</f>
        <v>0</v>
      </c>
      <c r="E18" s="10" t="str">
        <f t="shared" ref="E18" si="46">IF(D18*24&gt;10,"F:&gt;10h","")</f>
        <v/>
      </c>
      <c r="F18" s="10"/>
      <c r="G18" s="22"/>
      <c r="H18" s="22"/>
      <c r="I18" s="16">
        <f t="shared" ref="I18" si="47">IF(OR(H18-G18&lt;0,H18*24&gt;23,AND(H18&gt;0,G18=0),AND(G18&lt;&gt;0,G18*24&lt;6)),"Fehler",H18-G18)</f>
        <v>0</v>
      </c>
      <c r="J18" s="22"/>
      <c r="K18" s="22"/>
      <c r="L18" s="16">
        <f t="shared" ref="L18" si="48">IF(OR(K18-J18&lt;0,K18*24&gt;23,AND(K18&gt;0,J18=0),AND(J18&lt;&gt;0,J18*24&lt;6)),"Fehler",K18-J18)</f>
        <v>0</v>
      </c>
      <c r="M18" s="22"/>
      <c r="N18" s="22"/>
      <c r="O18" s="16">
        <f t="shared" ref="O18" si="49">IF(OR(N18-M18&lt;0,N18*24&gt;23,AND(N18&gt;0,M18=0),AND(M18&lt;&gt;0,M18*24&lt;6)),"Fehler",N18-M18)</f>
        <v>0</v>
      </c>
      <c r="P18" s="22"/>
      <c r="R18" s="39"/>
    </row>
    <row r="19" spans="1:18" x14ac:dyDescent="0.25">
      <c r="B19" s="5" t="s">
        <v>5</v>
      </c>
      <c r="C19" s="6">
        <v>14</v>
      </c>
      <c r="D19" s="21">
        <f t="shared" ref="D19" si="50">IF(P19&gt;0,P19,(I19+L19+O19))</f>
        <v>0</v>
      </c>
      <c r="E19" s="10" t="str">
        <f t="shared" ref="E19" si="51">IF(D19*24&gt;10,"F:&gt;10h","")</f>
        <v/>
      </c>
      <c r="F19" s="10"/>
      <c r="G19" s="22"/>
      <c r="H19" s="22"/>
      <c r="I19" s="16">
        <f t="shared" ref="I19" si="52">IF(OR(H19-G19&lt;0,H19*24&gt;23,AND(H19&gt;0,G19=0),AND(G19&lt;&gt;0,G19*24&lt;6)),"Fehler",H19-G19)</f>
        <v>0</v>
      </c>
      <c r="J19" s="22"/>
      <c r="K19" s="22"/>
      <c r="L19" s="16">
        <f t="shared" ref="L19" si="53">IF(OR(K19-J19&lt;0,K19*24&gt;23,AND(K19&gt;0,J19=0),AND(J19&lt;&gt;0,J19*24&lt;6)),"Fehler",K19-J19)</f>
        <v>0</v>
      </c>
      <c r="M19" s="22"/>
      <c r="N19" s="22"/>
      <c r="O19" s="16">
        <f t="shared" ref="O19" si="54">IF(OR(N19-M19&lt;0,N19*24&gt;23,AND(N19&gt;0,M19=0),AND(M19&lt;&gt;0,M19*24&lt;6)),"Fehler",N19-M19)</f>
        <v>0</v>
      </c>
      <c r="P19" s="22"/>
      <c r="R19" s="39"/>
    </row>
    <row r="20" spans="1:18" x14ac:dyDescent="0.25">
      <c r="B20" s="5" t="s">
        <v>6</v>
      </c>
      <c r="C20" s="6">
        <v>15</v>
      </c>
      <c r="D20" s="21">
        <f t="shared" ref="D20:D21" si="55">IF(P20&gt;0,P20,(I20+L20+O20))</f>
        <v>0</v>
      </c>
      <c r="E20" s="10" t="str">
        <f t="shared" ref="E20:E21" si="56">IF(D20*24&gt;10,"F:&gt;10h","")</f>
        <v/>
      </c>
      <c r="F20" s="10"/>
      <c r="G20" s="22"/>
      <c r="H20" s="22"/>
      <c r="I20" s="16">
        <f t="shared" ref="I20:I21" si="57">IF(OR(H20-G20&lt;0,H20*24&gt;23,AND(H20&gt;0,G20=0),AND(G20&lt;&gt;0,G20*24&lt;6)),"Fehler",H20-G20)</f>
        <v>0</v>
      </c>
      <c r="J20" s="22"/>
      <c r="K20" s="22"/>
      <c r="L20" s="16">
        <f t="shared" ref="L20:L21" si="58">IF(OR(K20-J20&lt;0,K20*24&gt;23,AND(K20&gt;0,J20=0),AND(J20&lt;&gt;0,J20*24&lt;6)),"Fehler",K20-J20)</f>
        <v>0</v>
      </c>
      <c r="M20" s="22"/>
      <c r="N20" s="22"/>
      <c r="O20" s="16">
        <f t="shared" ref="O20:O21" si="59">IF(OR(N20-M20&lt;0,N20*24&gt;23,AND(N20&gt;0,M20=0),AND(M20&lt;&gt;0,M20*24&lt;6)),"Fehler",N20-M20)</f>
        <v>0</v>
      </c>
      <c r="P20" s="22"/>
      <c r="R20" s="39"/>
    </row>
    <row r="21" spans="1:18" x14ac:dyDescent="0.25">
      <c r="B21" s="5" t="s">
        <v>0</v>
      </c>
      <c r="C21" s="6">
        <v>16</v>
      </c>
      <c r="D21" s="21">
        <f t="shared" si="55"/>
        <v>0</v>
      </c>
      <c r="E21" s="10" t="str">
        <f t="shared" si="56"/>
        <v/>
      </c>
      <c r="F21" s="10"/>
      <c r="G21" s="22"/>
      <c r="H21" s="22"/>
      <c r="I21" s="16">
        <f t="shared" si="57"/>
        <v>0</v>
      </c>
      <c r="J21" s="22"/>
      <c r="K21" s="22"/>
      <c r="L21" s="16">
        <f t="shared" si="58"/>
        <v>0</v>
      </c>
      <c r="M21" s="22"/>
      <c r="N21" s="22"/>
      <c r="O21" s="16">
        <f t="shared" si="59"/>
        <v>0</v>
      </c>
      <c r="P21" s="22"/>
      <c r="R21" s="39"/>
    </row>
    <row r="22" spans="1:18" x14ac:dyDescent="0.25">
      <c r="B22" s="5" t="s">
        <v>1</v>
      </c>
      <c r="C22" s="6">
        <v>17</v>
      </c>
      <c r="D22" s="21">
        <f t="shared" ref="D22" si="60">IF(P22&gt;0,P22,(I22+L22+O22))</f>
        <v>0</v>
      </c>
      <c r="E22" s="10" t="str">
        <f t="shared" ref="E22" si="61">IF(D22*24&gt;10,"F:&gt;10h","")</f>
        <v/>
      </c>
      <c r="F22" s="10"/>
      <c r="G22" s="22"/>
      <c r="H22" s="22"/>
      <c r="I22" s="16">
        <f t="shared" ref="I22" si="62">IF(OR(H22-G22&lt;0,H22*24&gt;23,AND(H22&gt;0,G22=0),AND(G22&lt;&gt;0,G22*24&lt;6)),"Fehler",H22-G22)</f>
        <v>0</v>
      </c>
      <c r="J22" s="22"/>
      <c r="K22" s="22"/>
      <c r="L22" s="16">
        <f t="shared" ref="L22" si="63">IF(OR(K22-J22&lt;0,K22*24&gt;23,AND(K22&gt;0,J22=0),AND(J22&lt;&gt;0,J22*24&lt;6)),"Fehler",K22-J22)</f>
        <v>0</v>
      </c>
      <c r="M22" s="22"/>
      <c r="N22" s="22"/>
      <c r="O22" s="16">
        <f t="shared" ref="O22" si="64">IF(OR(N22-M22&lt;0,N22*24&gt;23,AND(N22&gt;0,M22=0),AND(M22&lt;&gt;0,M22*24&lt;6)),"Fehler",N22-M22)</f>
        <v>0</v>
      </c>
      <c r="P22" s="22"/>
      <c r="R22" s="39"/>
    </row>
    <row r="23" spans="1:18" x14ac:dyDescent="0.25">
      <c r="B23" s="5" t="s">
        <v>2</v>
      </c>
      <c r="C23" s="6">
        <v>18</v>
      </c>
      <c r="D23" s="21">
        <f t="shared" ref="D23" si="65">IF(P23&gt;0,P23,(I23+L23+O23))</f>
        <v>0</v>
      </c>
      <c r="E23" s="10" t="str">
        <f t="shared" ref="E23" si="66">IF(D23*24&gt;10,"F:&gt;10h","")</f>
        <v/>
      </c>
      <c r="F23" s="10"/>
      <c r="G23" s="22"/>
      <c r="H23" s="22"/>
      <c r="I23" s="16">
        <f>IF(OR(H23-G23&lt;0,H23*24&gt;23,AND(H23&gt;0,G23=0),AND(G23&lt;&gt;0,G23*24&lt;6)),"Fehler",H23-G23)</f>
        <v>0</v>
      </c>
      <c r="J23" s="22"/>
      <c r="K23" s="22"/>
      <c r="L23" s="16">
        <f>IF(OR(K23-J23&lt;0,K23*24&gt;23,AND(K23&gt;0,J23=0),AND(J23&lt;&gt;0,J23*24&lt;6)),"Fehler",K23-J23)</f>
        <v>0</v>
      </c>
      <c r="M23" s="22"/>
      <c r="N23" s="22"/>
      <c r="O23" s="16">
        <f>IF(OR(N23-M23&lt;0,N23*24&gt;23,AND(N23&gt;0,M23=0),AND(M23&lt;&gt;0,M23*24&lt;6)),"Fehler",N23-M23)</f>
        <v>0</v>
      </c>
      <c r="P23" s="22"/>
      <c r="R23" s="39"/>
    </row>
    <row r="24" spans="1:18" x14ac:dyDescent="0.25">
      <c r="B24" s="1" t="s">
        <v>3</v>
      </c>
      <c r="C24" s="2">
        <v>19</v>
      </c>
      <c r="D24" s="2"/>
      <c r="E24" s="9">
        <f t="shared" ref="E24" si="67">SUM(D18:D23)*24</f>
        <v>0</v>
      </c>
      <c r="F24" s="9"/>
      <c r="G24" s="19"/>
      <c r="H24" s="19"/>
      <c r="I24" s="17"/>
      <c r="J24" s="19"/>
      <c r="K24" s="19"/>
      <c r="L24" s="17"/>
      <c r="M24" s="19"/>
      <c r="N24" s="19"/>
      <c r="O24" s="17"/>
      <c r="P24" s="17"/>
      <c r="Q24" s="17"/>
      <c r="R24" s="17"/>
    </row>
    <row r="25" spans="1:18" x14ac:dyDescent="0.25">
      <c r="A25" s="45">
        <v>30</v>
      </c>
      <c r="B25" s="5" t="s">
        <v>4</v>
      </c>
      <c r="C25" s="6">
        <v>20</v>
      </c>
      <c r="D25" s="21">
        <f t="shared" ref="D25" si="68">IF(P25&gt;0,P25,(I25+L25+O25))</f>
        <v>0</v>
      </c>
      <c r="E25" s="10" t="str">
        <f t="shared" ref="E25" si="69">IF(D25*24&gt;10,"F:&gt;10h","")</f>
        <v/>
      </c>
      <c r="F25" s="10"/>
      <c r="G25" s="22"/>
      <c r="H25" s="22"/>
      <c r="I25" s="16">
        <f t="shared" ref="I25" si="70">IF(OR(H25-G25&lt;0,H25*24&gt;23,AND(H25&gt;0,G25=0),AND(G25&lt;&gt;0,G25*24&lt;6)),"Fehler",H25-G25)</f>
        <v>0</v>
      </c>
      <c r="J25" s="22"/>
      <c r="K25" s="22"/>
      <c r="L25" s="16">
        <f t="shared" ref="L25" si="71">IF(OR(K25-J25&lt;0,K25*24&gt;23,AND(K25&gt;0,J25=0),AND(J25&lt;&gt;0,J25*24&lt;6)),"Fehler",K25-J25)</f>
        <v>0</v>
      </c>
      <c r="M25" s="22"/>
      <c r="N25" s="22"/>
      <c r="O25" s="16">
        <f t="shared" ref="O25" si="72">IF(OR(N25-M25&lt;0,N25*24&gt;23,AND(N25&gt;0,M25=0),AND(M25&lt;&gt;0,M25*24&lt;6)),"Fehler",N25-M25)</f>
        <v>0</v>
      </c>
      <c r="P25" s="22"/>
      <c r="R25" s="39"/>
    </row>
    <row r="26" spans="1:18" x14ac:dyDescent="0.25">
      <c r="B26" s="5" t="s">
        <v>5</v>
      </c>
      <c r="C26" s="6">
        <v>21</v>
      </c>
      <c r="D26" s="21">
        <f t="shared" ref="D26" si="73">IF(P26&gt;0,P26,(I26+L26+O26))</f>
        <v>0</v>
      </c>
      <c r="E26" s="10" t="str">
        <f t="shared" ref="E26" si="74">IF(D26*24&gt;10,"F:&gt;10h","")</f>
        <v/>
      </c>
      <c r="F26" s="10"/>
      <c r="G26" s="22"/>
      <c r="H26" s="22"/>
      <c r="I26" s="16">
        <f t="shared" ref="I26" si="75">IF(OR(H26-G26&lt;0,H26*24&gt;23,AND(H26&gt;0,G26=0),AND(G26&lt;&gt;0,G26*24&lt;6)),"Fehler",H26-G26)</f>
        <v>0</v>
      </c>
      <c r="J26" s="22"/>
      <c r="K26" s="22"/>
      <c r="L26" s="16">
        <f t="shared" ref="L26" si="76">IF(OR(K26-J26&lt;0,K26*24&gt;23,AND(K26&gt;0,J26=0),AND(J26&lt;&gt;0,J26*24&lt;6)),"Fehler",K26-J26)</f>
        <v>0</v>
      </c>
      <c r="M26" s="22"/>
      <c r="N26" s="22"/>
      <c r="O26" s="16">
        <f t="shared" ref="O26" si="77">IF(OR(N26-M26&lt;0,N26*24&gt;23,AND(N26&gt;0,M26=0),AND(M26&lt;&gt;0,M26*24&lt;6)),"Fehler",N26-M26)</f>
        <v>0</v>
      </c>
      <c r="P26" s="22"/>
      <c r="R26" s="39"/>
    </row>
    <row r="27" spans="1:18" x14ac:dyDescent="0.25">
      <c r="B27" s="5" t="s">
        <v>6</v>
      </c>
      <c r="C27" s="6">
        <v>22</v>
      </c>
      <c r="D27" s="21">
        <f t="shared" ref="D27:D28" si="78">IF(P27&gt;0,P27,(I27+L27+O27))</f>
        <v>0</v>
      </c>
      <c r="E27" s="10" t="str">
        <f t="shared" ref="E27:E28" si="79">IF(D27*24&gt;10,"F:&gt;10h","")</f>
        <v/>
      </c>
      <c r="F27" s="10"/>
      <c r="G27" s="22"/>
      <c r="H27" s="22"/>
      <c r="I27" s="16">
        <f t="shared" ref="I27:I28" si="80">IF(OR(H27-G27&lt;0,H27*24&gt;23,AND(H27&gt;0,G27=0),AND(G27&lt;&gt;0,G27*24&lt;6)),"Fehler",H27-G27)</f>
        <v>0</v>
      </c>
      <c r="J27" s="22"/>
      <c r="K27" s="22"/>
      <c r="L27" s="16">
        <f t="shared" ref="L27:L28" si="81">IF(OR(K27-J27&lt;0,K27*24&gt;23,AND(K27&gt;0,J27=0),AND(J27&lt;&gt;0,J27*24&lt;6)),"Fehler",K27-J27)</f>
        <v>0</v>
      </c>
      <c r="M27" s="22"/>
      <c r="N27" s="22"/>
      <c r="O27" s="16">
        <f t="shared" ref="O27:O28" si="82">IF(OR(N27-M27&lt;0,N27*24&gt;23,AND(N27&gt;0,M27=0),AND(M27&lt;&gt;0,M27*24&lt;6)),"Fehler",N27-M27)</f>
        <v>0</v>
      </c>
      <c r="P27" s="22"/>
      <c r="R27" s="39"/>
    </row>
    <row r="28" spans="1:18" x14ac:dyDescent="0.25">
      <c r="B28" s="5" t="s">
        <v>0</v>
      </c>
      <c r="C28" s="6">
        <v>23</v>
      </c>
      <c r="D28" s="21">
        <f t="shared" si="78"/>
        <v>0</v>
      </c>
      <c r="E28" s="10" t="str">
        <f t="shared" si="79"/>
        <v/>
      </c>
      <c r="F28" s="10"/>
      <c r="G28" s="22"/>
      <c r="H28" s="22"/>
      <c r="I28" s="16">
        <f t="shared" si="80"/>
        <v>0</v>
      </c>
      <c r="J28" s="22"/>
      <c r="K28" s="22"/>
      <c r="L28" s="16">
        <f t="shared" si="81"/>
        <v>0</v>
      </c>
      <c r="M28" s="22"/>
      <c r="N28" s="22"/>
      <c r="O28" s="16">
        <f t="shared" si="82"/>
        <v>0</v>
      </c>
      <c r="P28" s="22"/>
      <c r="R28" s="39"/>
    </row>
    <row r="29" spans="1:18" x14ac:dyDescent="0.25">
      <c r="B29" s="5" t="s">
        <v>1</v>
      </c>
      <c r="C29" s="6">
        <v>24</v>
      </c>
      <c r="D29" s="21">
        <f t="shared" ref="D29" si="83">IF(P29&gt;0,P29,(I29+L29+O29))</f>
        <v>0</v>
      </c>
      <c r="E29" s="10" t="str">
        <f t="shared" ref="E29" si="84">IF(D29*24&gt;10,"F:&gt;10h","")</f>
        <v/>
      </c>
      <c r="F29" s="10"/>
      <c r="G29" s="22"/>
      <c r="H29" s="22"/>
      <c r="I29" s="16">
        <f t="shared" ref="I29" si="85">IF(OR(H29-G29&lt;0,H29*24&gt;23,AND(H29&gt;0,G29=0),AND(G29&lt;&gt;0,G29*24&lt;6)),"Fehler",H29-G29)</f>
        <v>0</v>
      </c>
      <c r="J29" s="22"/>
      <c r="K29" s="22"/>
      <c r="L29" s="16">
        <f t="shared" ref="L29" si="86">IF(OR(K29-J29&lt;0,K29*24&gt;23,AND(K29&gt;0,J29=0),AND(J29&lt;&gt;0,J29*24&lt;6)),"Fehler",K29-J29)</f>
        <v>0</v>
      </c>
      <c r="M29" s="22"/>
      <c r="N29" s="22"/>
      <c r="O29" s="16">
        <f t="shared" ref="O29" si="87">IF(OR(N29-M29&lt;0,N29*24&gt;23,AND(N29&gt;0,M29=0),AND(M29&lt;&gt;0,M29*24&lt;6)),"Fehler",N29-M29)</f>
        <v>0</v>
      </c>
      <c r="P29" s="22"/>
      <c r="R29" s="39"/>
    </row>
    <row r="30" spans="1:18" x14ac:dyDescent="0.25">
      <c r="B30" s="5" t="s">
        <v>2</v>
      </c>
      <c r="C30" s="6">
        <v>25</v>
      </c>
      <c r="D30" s="21">
        <f t="shared" ref="D30" si="88">IF(P30&gt;0,P30,(I30+L30+O30))</f>
        <v>0</v>
      </c>
      <c r="E30" s="10" t="str">
        <f t="shared" ref="E30" si="89">IF(D30*24&gt;10,"F:&gt;10h","")</f>
        <v/>
      </c>
      <c r="F30" s="10"/>
      <c r="G30" s="22"/>
      <c r="H30" s="22"/>
      <c r="I30" s="16">
        <f t="shared" ref="I30" si="90">IF(OR(H30-G30&lt;0,H30*24&gt;23,AND(H30&gt;0,G30=0),AND(G30&lt;&gt;0,G30*24&lt;6)),"Fehler",H30-G30)</f>
        <v>0</v>
      </c>
      <c r="J30" s="22"/>
      <c r="K30" s="22"/>
      <c r="L30" s="16">
        <f t="shared" ref="L30" si="91">IF(OR(K30-J30&lt;0,K30*24&gt;23,AND(K30&gt;0,J30=0),AND(J30&lt;&gt;0,J30*24&lt;6)),"Fehler",K30-J30)</f>
        <v>0</v>
      </c>
      <c r="M30" s="22"/>
      <c r="N30" s="22"/>
      <c r="O30" s="16">
        <f t="shared" ref="O30" si="92">IF(OR(N30-M30&lt;0,N30*24&gt;23,AND(N30&gt;0,M30=0),AND(M30&lt;&gt;0,M30*24&lt;6)),"Fehler",N30-M30)</f>
        <v>0</v>
      </c>
      <c r="P30" s="22"/>
      <c r="R30" s="39"/>
    </row>
    <row r="31" spans="1:18" x14ac:dyDescent="0.25">
      <c r="B31" s="1" t="s">
        <v>3</v>
      </c>
      <c r="C31" s="2">
        <v>26</v>
      </c>
      <c r="D31" s="2"/>
      <c r="E31" s="9">
        <f t="shared" ref="E31" si="93">SUM(D25:D30)*24</f>
        <v>0</v>
      </c>
      <c r="F31" s="9"/>
      <c r="G31" s="19"/>
      <c r="H31" s="19"/>
      <c r="I31" s="17"/>
      <c r="J31" s="19"/>
      <c r="K31" s="19"/>
      <c r="L31" s="17"/>
      <c r="M31" s="19"/>
      <c r="N31" s="19"/>
      <c r="O31" s="17"/>
      <c r="P31" s="17"/>
      <c r="Q31" s="17"/>
      <c r="R31" s="17"/>
    </row>
    <row r="32" spans="1:18" x14ac:dyDescent="0.25">
      <c r="A32" s="45">
        <v>31</v>
      </c>
      <c r="B32" s="5" t="s">
        <v>4</v>
      </c>
      <c r="C32" s="6">
        <v>27</v>
      </c>
      <c r="D32" s="21">
        <f t="shared" ref="D32" si="94">IF(P32&gt;0,P32,(I32+L32+O32))</f>
        <v>0</v>
      </c>
      <c r="E32" s="10" t="str">
        <f t="shared" ref="E32" si="95">IF(D32*24&gt;10,"F:&gt;10h","")</f>
        <v/>
      </c>
      <c r="F32" s="10"/>
      <c r="G32" s="22"/>
      <c r="H32" s="22"/>
      <c r="I32" s="16">
        <f t="shared" ref="I32" si="96">IF(OR(H32-G32&lt;0,H32*24&gt;23,AND(H32&gt;0,G32=0),AND(G32&lt;&gt;0,G32*24&lt;6)),"Fehler",H32-G32)</f>
        <v>0</v>
      </c>
      <c r="J32" s="22"/>
      <c r="K32" s="22"/>
      <c r="L32" s="16">
        <f t="shared" ref="L32" si="97">IF(OR(K32-J32&lt;0,K32*24&gt;23,AND(K32&gt;0,J32=0),AND(J32&lt;&gt;0,J32*24&lt;6)),"Fehler",K32-J32)</f>
        <v>0</v>
      </c>
      <c r="M32" s="22"/>
      <c r="N32" s="22"/>
      <c r="O32" s="16">
        <f t="shared" ref="O32" si="98">IF(OR(N32-M32&lt;0,N32*24&gt;23,AND(N32&gt;0,M32=0),AND(M32&lt;&gt;0,M32*24&lt;6)),"Fehler",N32-M32)</f>
        <v>0</v>
      </c>
      <c r="P32" s="22"/>
      <c r="R32" s="39"/>
    </row>
    <row r="33" spans="2:18" x14ac:dyDescent="0.25">
      <c r="B33" s="5" t="s">
        <v>5</v>
      </c>
      <c r="C33" s="6">
        <v>28</v>
      </c>
      <c r="D33" s="21">
        <f t="shared" ref="D33" si="99">IF(P33&gt;0,P33,(I33+L33+O33))</f>
        <v>0</v>
      </c>
      <c r="E33" s="10" t="str">
        <f t="shared" ref="E33" si="100">IF(D33*24&gt;10,"F:&gt;10h","")</f>
        <v/>
      </c>
      <c r="F33" s="10"/>
      <c r="G33" s="22"/>
      <c r="H33" s="22"/>
      <c r="I33" s="16">
        <f t="shared" ref="I33" si="101">IF(OR(H33-G33&lt;0,H33*24&gt;23,AND(H33&gt;0,G33=0),AND(G33&lt;&gt;0,G33*24&lt;6)),"Fehler",H33-G33)</f>
        <v>0</v>
      </c>
      <c r="J33" s="22"/>
      <c r="K33" s="22"/>
      <c r="L33" s="16">
        <f t="shared" ref="L33" si="102">IF(OR(K33-J33&lt;0,K33*24&gt;23,AND(K33&gt;0,J33=0),AND(J33&lt;&gt;0,J33*24&lt;6)),"Fehler",K33-J33)</f>
        <v>0</v>
      </c>
      <c r="M33" s="22"/>
      <c r="N33" s="22"/>
      <c r="O33" s="16">
        <f t="shared" ref="O33" si="103">IF(OR(N33-M33&lt;0,N33*24&gt;23,AND(N33&gt;0,M33=0),AND(M33&lt;&gt;0,M33*24&lt;6)),"Fehler",N33-M33)</f>
        <v>0</v>
      </c>
      <c r="P33" s="22"/>
      <c r="R33" s="39"/>
    </row>
    <row r="34" spans="2:18" x14ac:dyDescent="0.25">
      <c r="B34" s="5" t="s">
        <v>6</v>
      </c>
      <c r="C34" s="6">
        <v>29</v>
      </c>
      <c r="D34" s="21">
        <f t="shared" ref="D34:D35" si="104">IF(P34&gt;0,P34,(I34+L34+O34))</f>
        <v>0</v>
      </c>
      <c r="E34" s="10" t="str">
        <f t="shared" ref="E34:E35" si="105">IF(D34*24&gt;10,"F:&gt;10h","")</f>
        <v/>
      </c>
      <c r="F34" s="10"/>
      <c r="G34" s="22"/>
      <c r="H34" s="22"/>
      <c r="I34" s="16">
        <f t="shared" ref="I34:I35" si="106">IF(OR(H34-G34&lt;0,H34*24&gt;23,AND(H34&gt;0,G34=0),AND(G34&lt;&gt;0,G34*24&lt;6)),"Fehler",H34-G34)</f>
        <v>0</v>
      </c>
      <c r="J34" s="22"/>
      <c r="K34" s="22"/>
      <c r="L34" s="16">
        <f t="shared" ref="L34:L35" si="107">IF(OR(K34-J34&lt;0,K34*24&gt;23,AND(K34&gt;0,J34=0),AND(J34&lt;&gt;0,J34*24&lt;6)),"Fehler",K34-J34)</f>
        <v>0</v>
      </c>
      <c r="M34" s="22"/>
      <c r="N34" s="22"/>
      <c r="O34" s="16">
        <f t="shared" ref="O34:O35" si="108">IF(OR(N34-M34&lt;0,N34*24&gt;23,AND(N34&gt;0,M34=0),AND(M34&lt;&gt;0,M34*24&lt;6)),"Fehler",N34-M34)</f>
        <v>0</v>
      </c>
      <c r="P34" s="22"/>
      <c r="R34" s="39"/>
    </row>
    <row r="35" spans="2:18" x14ac:dyDescent="0.25">
      <c r="B35" s="5" t="s">
        <v>0</v>
      </c>
      <c r="C35" s="6">
        <v>30</v>
      </c>
      <c r="D35" s="21">
        <f t="shared" si="104"/>
        <v>0</v>
      </c>
      <c r="E35" s="10" t="str">
        <f t="shared" si="105"/>
        <v/>
      </c>
      <c r="F35" s="10"/>
      <c r="G35" s="22"/>
      <c r="H35" s="22"/>
      <c r="I35" s="16">
        <f t="shared" si="106"/>
        <v>0</v>
      </c>
      <c r="J35" s="22"/>
      <c r="K35" s="22"/>
      <c r="L35" s="16">
        <f t="shared" si="107"/>
        <v>0</v>
      </c>
      <c r="M35" s="22"/>
      <c r="N35" s="22"/>
      <c r="O35" s="16">
        <f t="shared" si="108"/>
        <v>0</v>
      </c>
      <c r="P35" s="22"/>
      <c r="R35" s="39"/>
    </row>
    <row r="36" spans="2:18" x14ac:dyDescent="0.25">
      <c r="B36" s="5" t="s">
        <v>1</v>
      </c>
      <c r="C36" s="6">
        <v>31</v>
      </c>
      <c r="D36" s="21">
        <f>IF(P36&gt;0,P36,(I36+L36+O36))</f>
        <v>0</v>
      </c>
      <c r="E36" s="10" t="str">
        <f t="shared" ref="E36" si="109">IF(D36*24&gt;10,"F:&gt;10h","")</f>
        <v/>
      </c>
      <c r="F36" s="10"/>
      <c r="G36" s="22"/>
      <c r="H36" s="22"/>
      <c r="I36" s="16">
        <f t="shared" ref="I36" si="110">IF(OR(H36-G36&lt;0,H36*24&gt;23,AND(H36&gt;0,G36=0),AND(G36&lt;&gt;0,G36*24&lt;6)),"Fehler",H36-G36)</f>
        <v>0</v>
      </c>
      <c r="J36" s="22"/>
      <c r="K36" s="22"/>
      <c r="L36" s="16">
        <f t="shared" ref="L36" si="111">IF(OR(K36-J36&lt;0,K36*24&gt;23,AND(K36&gt;0,J36=0),AND(J36&lt;&gt;0,J36*24&lt;6)),"Fehler",K36-J36)</f>
        <v>0</v>
      </c>
      <c r="M36" s="22"/>
      <c r="N36" s="22"/>
      <c r="O36" s="16">
        <f t="shared" ref="O36" si="112">IF(OR(N36-M36&lt;0,N36*24&gt;23,AND(N36&gt;0,M36=0),AND(M36&lt;&gt;0,M36*24&lt;6)),"Fehler",N36-M36)</f>
        <v>0</v>
      </c>
      <c r="P36" s="22"/>
      <c r="R36" s="39"/>
    </row>
    <row r="37" spans="2:18" x14ac:dyDescent="0.25">
      <c r="B37" s="5"/>
    </row>
    <row r="38" spans="2:18" x14ac:dyDescent="0.25">
      <c r="B38" s="5"/>
    </row>
  </sheetData>
  <sheetProtection algorithmName="SHA-512" hashValue="sScD4S+t5BoznNBlcB19EX/am7VDI7YsX6WtD62f/qaMnsV4cc04+/c2yOexl378DDpt3l761mrFHfHNCbf+eg==" saltValue="WoFT59o1EbzZlXdI8lM+KQ==" spinCount="100000" sheet="1" objects="1" scenarios="1" selectLockedCells="1"/>
  <phoneticPr fontId="11" type="noConversion"/>
  <conditionalFormatting sqref="D6:D9">
    <cfRule type="cellIs" dxfId="340" priority="52" operator="greaterThan">
      <formula>0.333333333333333</formula>
    </cfRule>
    <cfRule type="cellIs" dxfId="339" priority="50" operator="equal">
      <formula>0</formula>
    </cfRule>
    <cfRule type="cellIs" dxfId="338" priority="51" operator="greaterThan">
      <formula>0.416666666666667</formula>
    </cfRule>
  </conditionalFormatting>
  <conditionalFormatting sqref="D11:D16">
    <cfRule type="cellIs" dxfId="337" priority="38" operator="greaterThan">
      <formula>0.416666666666667</formula>
    </cfRule>
    <cfRule type="cellIs" dxfId="336" priority="39" operator="greaterThan">
      <formula>0.333333333333333</formula>
    </cfRule>
    <cfRule type="cellIs" dxfId="335" priority="37" operator="equal">
      <formula>0</formula>
    </cfRule>
  </conditionalFormatting>
  <conditionalFormatting sqref="D18:D23">
    <cfRule type="cellIs" dxfId="334" priority="25" operator="greaterThan">
      <formula>0.416666666666667</formula>
    </cfRule>
    <cfRule type="cellIs" dxfId="333" priority="24" operator="equal">
      <formula>0</formula>
    </cfRule>
    <cfRule type="cellIs" dxfId="332" priority="26" operator="greaterThan">
      <formula>0.333333333333333</formula>
    </cfRule>
  </conditionalFormatting>
  <conditionalFormatting sqref="D25:D30">
    <cfRule type="cellIs" dxfId="331" priority="11" operator="equal">
      <formula>0</formula>
    </cfRule>
    <cfRule type="cellIs" dxfId="330" priority="12" operator="greaterThan">
      <formula>0.416666666666667</formula>
    </cfRule>
    <cfRule type="cellIs" dxfId="329" priority="13" operator="greaterThan">
      <formula>0.333333333333333</formula>
    </cfRule>
  </conditionalFormatting>
  <conditionalFormatting sqref="D32:D36">
    <cfRule type="cellIs" dxfId="328" priority="4" operator="equal">
      <formula>0</formula>
    </cfRule>
    <cfRule type="cellIs" dxfId="327" priority="5" operator="greaterThan">
      <formula>0.416666666666667</formula>
    </cfRule>
    <cfRule type="cellIs" dxfId="326" priority="6" operator="greaterThan">
      <formula>0.333333333333333</formula>
    </cfRule>
  </conditionalFormatting>
  <conditionalFormatting sqref="E2:E3">
    <cfRule type="cellIs" dxfId="325" priority="388" operator="equal">
      <formula>0</formula>
    </cfRule>
  </conditionalFormatting>
  <conditionalFormatting sqref="E3">
    <cfRule type="cellIs" dxfId="324" priority="409" operator="lessThan">
      <formula>0</formula>
    </cfRule>
    <cfRule type="cellIs" dxfId="323" priority="408" operator="greaterThan">
      <formula>0</formula>
    </cfRule>
  </conditionalFormatting>
  <conditionalFormatting sqref="E8">
    <cfRule type="containsText" dxfId="322" priority="57" operator="containsText" text="F:&gt;10h">
      <formula>NOT(ISERROR(SEARCH("F:&gt;10h",E8)))</formula>
    </cfRule>
  </conditionalFormatting>
  <conditionalFormatting sqref="E6:F9">
    <cfRule type="containsText" dxfId="321" priority="53" operator="containsText" text="F:&gt;10h">
      <formula>NOT(ISERROR(SEARCH("F:&gt;10h",E6)))</formula>
    </cfRule>
  </conditionalFormatting>
  <conditionalFormatting sqref="E11:F16">
    <cfRule type="containsText" dxfId="320" priority="40" operator="containsText" text="F:&gt;10h">
      <formula>NOT(ISERROR(SEARCH("F:&gt;10h",E11)))</formula>
    </cfRule>
  </conditionalFormatting>
  <conditionalFormatting sqref="E18:F23">
    <cfRule type="containsText" dxfId="319" priority="27" operator="containsText" text="F:&gt;10h">
      <formula>NOT(ISERROR(SEARCH("F:&gt;10h",E18)))</formula>
    </cfRule>
  </conditionalFormatting>
  <conditionalFormatting sqref="E25:F30">
    <cfRule type="containsText" dxfId="318" priority="14" operator="containsText" text="F:&gt;10h">
      <formula>NOT(ISERROR(SEARCH("F:&gt;10h",E25)))</formula>
    </cfRule>
  </conditionalFormatting>
  <conditionalFormatting sqref="E32:F36">
    <cfRule type="containsText" dxfId="317" priority="7" operator="containsText" text="F:&gt;10h">
      <formula>NOT(ISERROR(SEARCH("F:&gt;10h",E32)))</formula>
    </cfRule>
  </conditionalFormatting>
  <conditionalFormatting sqref="F4:F5">
    <cfRule type="cellIs" dxfId="316" priority="421" operator="lessThan">
      <formula>0</formula>
    </cfRule>
    <cfRule type="cellIs" dxfId="315" priority="418" operator="equal">
      <formula>-41.8</formula>
    </cfRule>
    <cfRule type="cellIs" dxfId="314" priority="419" operator="equal">
      <formula>0</formula>
    </cfRule>
    <cfRule type="cellIs" dxfId="313" priority="420" operator="greaterThan">
      <formula>0</formula>
    </cfRule>
  </conditionalFormatting>
  <conditionalFormatting sqref="F6:F9">
    <cfRule type="cellIs" dxfId="312" priority="56" operator="greaterThan">
      <formula>9.5</formula>
    </cfRule>
    <cfRule type="cellIs" dxfId="311" priority="54" operator="equal">
      <formula>9.5</formula>
    </cfRule>
    <cfRule type="cellIs" dxfId="310" priority="55" operator="lessThan">
      <formula>9.5</formula>
    </cfRule>
  </conditionalFormatting>
  <conditionalFormatting sqref="F10">
    <cfRule type="cellIs" dxfId="309" priority="45" operator="lessThan">
      <formula>9.5</formula>
    </cfRule>
    <cfRule type="cellIs" dxfId="308" priority="46" operator="greaterThan">
      <formula>9.5</formula>
    </cfRule>
    <cfRule type="cellIs" dxfId="307" priority="44" operator="equal">
      <formula>9.5</formula>
    </cfRule>
  </conditionalFormatting>
  <conditionalFormatting sqref="F17">
    <cfRule type="cellIs" dxfId="306" priority="33" operator="greaterThan">
      <formula>9.5</formula>
    </cfRule>
    <cfRule type="cellIs" dxfId="305" priority="32" operator="lessThan">
      <formula>9.5</formula>
    </cfRule>
    <cfRule type="cellIs" dxfId="304" priority="31" operator="equal">
      <formula>9.5</formula>
    </cfRule>
  </conditionalFormatting>
  <conditionalFormatting sqref="F24">
    <cfRule type="cellIs" dxfId="303" priority="20" operator="greaterThan">
      <formula>9.5</formula>
    </cfRule>
    <cfRule type="cellIs" dxfId="302" priority="18" operator="equal">
      <formula>9.5</formula>
    </cfRule>
    <cfRule type="cellIs" dxfId="301" priority="19" operator="lessThan">
      <formula>9.5</formula>
    </cfRule>
  </conditionalFormatting>
  <conditionalFormatting sqref="F31">
    <cfRule type="cellIs" dxfId="300" priority="67" operator="equal">
      <formula>9.5</formula>
    </cfRule>
    <cfRule type="cellIs" dxfId="299" priority="68" operator="lessThan">
      <formula>9.5</formula>
    </cfRule>
    <cfRule type="cellIs" dxfId="298" priority="69" operator="greaterThan">
      <formula>9.5</formula>
    </cfRule>
  </conditionalFormatting>
  <conditionalFormatting sqref="I6:I9 L6:L9 O6:O9">
    <cfRule type="cellIs" dxfId="297" priority="47" operator="equal">
      <formula>"Fehler"</formula>
    </cfRule>
    <cfRule type="cellIs" dxfId="296" priority="48" operator="greaterThan">
      <formula>0</formula>
    </cfRule>
    <cfRule type="cellIs" dxfId="295" priority="49" operator="equal">
      <formula>0</formula>
    </cfRule>
  </conditionalFormatting>
  <conditionalFormatting sqref="I11:I16 L11:L16 O11:O16">
    <cfRule type="cellIs" dxfId="294" priority="36" operator="equal">
      <formula>0</formula>
    </cfRule>
    <cfRule type="cellIs" dxfId="293" priority="35" operator="greaterThan">
      <formula>0</formula>
    </cfRule>
    <cfRule type="cellIs" dxfId="292" priority="34" operator="equal">
      <formula>"Fehler"</formula>
    </cfRule>
  </conditionalFormatting>
  <conditionalFormatting sqref="I18:I23 L18:L23 O18:O23">
    <cfRule type="cellIs" dxfId="291" priority="23" operator="equal">
      <formula>0</formula>
    </cfRule>
    <cfRule type="cellIs" dxfId="290" priority="22" operator="greaterThan">
      <formula>0</formula>
    </cfRule>
    <cfRule type="cellIs" dxfId="289" priority="21" operator="equal">
      <formula>"Fehler"</formula>
    </cfRule>
  </conditionalFormatting>
  <conditionalFormatting sqref="I25:I30 L25:L30 O25:O30">
    <cfRule type="cellIs" dxfId="288" priority="9" operator="greaterThan">
      <formula>0</formula>
    </cfRule>
    <cfRule type="cellIs" dxfId="287" priority="8" operator="equal">
      <formula>"Fehler"</formula>
    </cfRule>
    <cfRule type="cellIs" dxfId="286" priority="10" operator="equal">
      <formula>0</formula>
    </cfRule>
  </conditionalFormatting>
  <conditionalFormatting sqref="I32:I36 L32:L36 O32:O36">
    <cfRule type="cellIs" dxfId="285" priority="1" operator="equal">
      <formula>"Fehler"</formula>
    </cfRule>
    <cfRule type="cellIs" dxfId="284" priority="3" operator="equal">
      <formula>0</formula>
    </cfRule>
    <cfRule type="cellIs" dxfId="283" priority="2" operator="greaterThan">
      <formula>0</formula>
    </cfRule>
  </conditionalFormatting>
  <conditionalFormatting sqref="R2">
    <cfRule type="cellIs" dxfId="282" priority="405" operator="notEqual">
      <formula>""""""</formula>
    </cfRule>
  </conditionalFormatting>
  <dataValidations count="1">
    <dataValidation allowBlank="1" showInputMessage="1" showErrorMessage="1" promptTitle="Hinweis" prompt="zu Eintragungen in Zelle P2 siehe Deckblatt" sqref="P2" xr:uid="{0563ED43-0A97-4181-8A1A-C1D541F0F601}"/>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06" operator="equal" id="{017375D7-DEBB-4F4D-A0F6-8BDC8AA5590E}">
            <xm:f>-B4*Stundennachweis!C10</xm:f>
            <x14:dxf>
              <font>
                <color theme="0"/>
              </font>
            </x14:dxf>
          </x14:cfRule>
          <xm:sqref>E3</xm:sqref>
        </x14:conditionalFormatting>
        <x14:conditionalFormatting xmlns:xm="http://schemas.microsoft.com/office/excel/2006/main">
          <x14:cfRule type="cellIs" priority="43" operator="greaterThan" id="{92C95DB8-1269-49E5-A595-19556079EAFB}">
            <xm:f>Stundennachweis!$C$10</xm:f>
            <x14:dxf>
              <font>
                <b/>
                <i/>
                <color rgb="FF00B050"/>
              </font>
            </x14:dxf>
          </x14:cfRule>
          <x14:cfRule type="cellIs" priority="42" operator="lessThan" id="{82E73672-E666-4322-81E6-ECE24D83E8C9}">
            <xm:f>Stundennachweis!$C$10</xm:f>
            <x14:dxf>
              <font>
                <b val="0"/>
                <i/>
                <color rgb="FFFF0000"/>
              </font>
            </x14:dxf>
          </x14:cfRule>
          <x14:cfRule type="cellIs" priority="41" operator="equal" id="{B87A52DB-34AA-4F01-AD34-A3F35FA1C26A}">
            <xm:f>Stundennachweis!$C$10</xm:f>
            <x14:dxf>
              <font>
                <b/>
                <i val="0"/>
                <color rgb="FF00B050"/>
              </font>
            </x14:dxf>
          </x14:cfRule>
          <xm:sqref>E10</xm:sqref>
        </x14:conditionalFormatting>
        <x14:conditionalFormatting xmlns:xm="http://schemas.microsoft.com/office/excel/2006/main">
          <x14:cfRule type="cellIs" priority="29" operator="lessThan" id="{025C7514-5DCA-4360-AFE4-7B83F0582643}">
            <xm:f>Stundennachweis!$C$10</xm:f>
            <x14:dxf>
              <font>
                <b val="0"/>
                <i/>
                <color rgb="FFFF0000"/>
              </font>
            </x14:dxf>
          </x14:cfRule>
          <x14:cfRule type="cellIs" priority="30" operator="greaterThan" id="{8E4CCCA1-2886-4651-96C1-1F4C206D2C95}">
            <xm:f>Stundennachweis!$C$10</xm:f>
            <x14:dxf>
              <font>
                <b/>
                <i/>
                <color rgb="FF00B050"/>
              </font>
            </x14:dxf>
          </x14:cfRule>
          <x14:cfRule type="cellIs" priority="28" operator="equal" id="{E39B62B6-CC64-4966-B10B-5329EF217CAB}">
            <xm:f>Stundennachweis!$C$10</xm:f>
            <x14:dxf>
              <font>
                <b/>
                <i val="0"/>
                <color rgb="FF00B050"/>
              </font>
            </x14:dxf>
          </x14:cfRule>
          <xm:sqref>E17</xm:sqref>
        </x14:conditionalFormatting>
        <x14:conditionalFormatting xmlns:xm="http://schemas.microsoft.com/office/excel/2006/main">
          <x14:cfRule type="cellIs" priority="17" operator="greaterThan" id="{79CDD63B-4B4D-42CC-A994-9E43E8B943FC}">
            <xm:f>Stundennachweis!$C$10</xm:f>
            <x14:dxf>
              <font>
                <b/>
                <i/>
                <color rgb="FF00B050"/>
              </font>
            </x14:dxf>
          </x14:cfRule>
          <x14:cfRule type="cellIs" priority="16" operator="lessThan" id="{7C4F5522-26B2-446E-9FFE-079ED77223DE}">
            <xm:f>Stundennachweis!$C$10</xm:f>
            <x14:dxf>
              <font>
                <b val="0"/>
                <i/>
                <color rgb="FFFF0000"/>
              </font>
            </x14:dxf>
          </x14:cfRule>
          <x14:cfRule type="cellIs" priority="15" operator="equal" id="{F57ACEA7-E7C8-4836-8A5D-C97E852519CF}">
            <xm:f>Stundennachweis!$C$10</xm:f>
            <x14:dxf>
              <font>
                <b/>
                <i val="0"/>
                <color rgb="FF00B050"/>
              </font>
            </x14:dxf>
          </x14:cfRule>
          <xm:sqref>E24</xm:sqref>
        </x14:conditionalFormatting>
        <x14:conditionalFormatting xmlns:xm="http://schemas.microsoft.com/office/excel/2006/main">
          <x14:cfRule type="cellIs" priority="66" operator="greaterThan" id="{C07C3C2C-0577-4BD4-BF0A-E538C3823D3B}">
            <xm:f>Stundennachweis!$C$10</xm:f>
            <x14:dxf>
              <font>
                <b/>
                <i/>
                <color rgb="FF00B050"/>
              </font>
            </x14:dxf>
          </x14:cfRule>
          <x14:cfRule type="cellIs" priority="65" operator="lessThan" id="{904D4AAD-F211-4601-BFAA-2066D8888AA6}">
            <xm:f>Stundennachweis!$C$10</xm:f>
            <x14:dxf>
              <font>
                <b val="0"/>
                <i/>
                <color rgb="FFFF0000"/>
              </font>
            </x14:dxf>
          </x14:cfRule>
          <x14:cfRule type="cellIs" priority="64" operator="equal" id="{88907BFB-E7AF-44C0-A412-B9315645FA75}">
            <xm:f>Stundennachweis!$C$10</xm:f>
            <x14:dxf>
              <font>
                <b/>
                <i val="0"/>
                <color rgb="FF00B050"/>
              </font>
            </x14:dxf>
          </x14:cfRule>
          <xm:sqref>E31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A1" s="46"/>
      <c r="R1" s="40" t="str">
        <f>Stundennachweis!B2</f>
        <v>Universität Paderborn, ZIM/VIT v1</v>
      </c>
    </row>
    <row r="2" spans="1:18" s="8" customFormat="1" x14ac:dyDescent="0.25">
      <c r="A2" s="46"/>
      <c r="B2" s="7" t="s">
        <v>17</v>
      </c>
      <c r="D2" s="33" t="str">
        <f>IF(E3&gt;(B4*Stundennachweis!C10/2),"&gt;150%!"," ")</f>
        <v xml:space="preserve"> </v>
      </c>
      <c r="E2" s="11">
        <f>D6*24+E14+E21+E28+(D36*24)+E35+P2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5"/>
      <c r="B3" s="7">
        <f>Stundennachweis!$C$1</f>
        <v>2026</v>
      </c>
      <c r="E3" s="13">
        <f>E2-(B4*Stundennachweis!C10)</f>
        <v>0</v>
      </c>
      <c r="F3" s="11"/>
      <c r="G3" s="18"/>
      <c r="H3" s="18"/>
      <c r="I3" s="14"/>
      <c r="J3" s="18"/>
      <c r="K3" s="18"/>
      <c r="L3" s="14"/>
      <c r="M3" s="18"/>
      <c r="N3" s="18"/>
      <c r="O3" s="14"/>
      <c r="R3" s="37"/>
    </row>
    <row r="4" spans="1:18" x14ac:dyDescent="0.25">
      <c r="B4" s="43">
        <v>4.2</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2</v>
      </c>
      <c r="C6" s="6">
        <v>1</v>
      </c>
      <c r="D6" s="21">
        <f t="shared" ref="D6" si="0">IF(P6&gt;0,P6,(I6+L6+O6))</f>
        <v>0</v>
      </c>
      <c r="E6" s="10" t="str">
        <f t="shared" ref="E6" si="1">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9"/>
    </row>
    <row r="7" spans="1:18" x14ac:dyDescent="0.25">
      <c r="B7" s="1" t="s">
        <v>3</v>
      </c>
      <c r="C7" s="2">
        <v>2</v>
      </c>
      <c r="D7" s="2"/>
      <c r="E7" s="9">
        <f>D6*24+SUM(Juli!D32:D36)*24</f>
        <v>0</v>
      </c>
      <c r="F7" s="9"/>
      <c r="G7" s="19"/>
      <c r="H7" s="19"/>
      <c r="I7" s="17"/>
      <c r="J7" s="19"/>
      <c r="K7" s="19"/>
      <c r="L7" s="17"/>
      <c r="M7" s="19"/>
      <c r="N7" s="19"/>
      <c r="O7" s="17"/>
      <c r="P7" s="17"/>
      <c r="Q7" s="17"/>
      <c r="R7" s="17"/>
    </row>
    <row r="8" spans="1:18" x14ac:dyDescent="0.25">
      <c r="A8" s="45">
        <v>32</v>
      </c>
      <c r="B8" s="5" t="s">
        <v>4</v>
      </c>
      <c r="C8" s="6">
        <v>3</v>
      </c>
      <c r="D8" s="21">
        <f t="shared" ref="D8" si="2">IF(P8&gt;0,P8,(I8+L8+O8))</f>
        <v>0</v>
      </c>
      <c r="E8" s="10" t="str">
        <f t="shared" ref="E8" si="3">IF(D8*24&gt;10,"FEHLER","")</f>
        <v/>
      </c>
      <c r="F8" s="10"/>
      <c r="G8" s="22"/>
      <c r="H8" s="22"/>
      <c r="I8" s="16">
        <f t="shared" ref="I8" si="4">IF(OR(H8-G8&lt;0,H8*24&gt;23,AND(H8&gt;0,G8=0),AND(G8&lt;&gt;0,G8*24&lt;6)),"Fehler",H8-G8)</f>
        <v>0</v>
      </c>
      <c r="J8" s="22"/>
      <c r="K8" s="22"/>
      <c r="L8" s="16">
        <f t="shared" ref="L8" si="5">IF(OR(K8-J8&lt;0,K8*24&gt;23,AND(K8&gt;0,J8=0),AND(J8&lt;&gt;0,J8*24&lt;6)),"Fehler",K8-J8)</f>
        <v>0</v>
      </c>
      <c r="M8" s="22"/>
      <c r="N8" s="22"/>
      <c r="O8" s="16">
        <f t="shared" ref="O8" si="6">IF(OR(N8-M8&lt;0,N8*24&gt;23,AND(N8&gt;0,M8=0),AND(M8&lt;&gt;0,M8*24&lt;6)),"Fehler",N8-M8)</f>
        <v>0</v>
      </c>
      <c r="P8" s="22"/>
      <c r="R8" s="39"/>
    </row>
    <row r="9" spans="1:18" x14ac:dyDescent="0.25">
      <c r="B9" s="5" t="s">
        <v>5</v>
      </c>
      <c r="C9" s="6">
        <v>4</v>
      </c>
      <c r="D9" s="21">
        <f t="shared" ref="D9" si="7">IF(P9&gt;0,P9,(I9+L9+O9))</f>
        <v>0</v>
      </c>
      <c r="E9" s="10" t="str">
        <f t="shared" ref="E9" si="8">IF(D9*24&gt;10,"FEHLER","")</f>
        <v/>
      </c>
      <c r="F9" s="10"/>
      <c r="G9" s="22"/>
      <c r="H9" s="22"/>
      <c r="I9" s="16">
        <f t="shared" ref="I9" si="9">IF(OR(H9-G9&lt;0,H9*24&gt;23,AND(H9&gt;0,G9=0),AND(G9&lt;&gt;0,G9*24&lt;6)),"Fehler",H9-G9)</f>
        <v>0</v>
      </c>
      <c r="J9" s="22"/>
      <c r="K9" s="22"/>
      <c r="L9" s="16">
        <f t="shared" ref="L9" si="10">IF(OR(K9-J9&lt;0,K9*24&gt;23,AND(K9&gt;0,J9=0),AND(J9&lt;&gt;0,J9*24&lt;6)),"Fehler",K9-J9)</f>
        <v>0</v>
      </c>
      <c r="M9" s="22"/>
      <c r="N9" s="22"/>
      <c r="O9" s="16">
        <f t="shared" ref="O9" si="11">IF(OR(N9-M9&lt;0,N9*24&gt;23,AND(N9&gt;0,M9=0),AND(M9&lt;&gt;0,M9*24&lt;6)),"Fehler",N9-M9)</f>
        <v>0</v>
      </c>
      <c r="P9" s="22"/>
      <c r="R9" s="39"/>
    </row>
    <row r="10" spans="1:18" x14ac:dyDescent="0.25">
      <c r="B10" s="5" t="s">
        <v>6</v>
      </c>
      <c r="C10" s="6">
        <v>5</v>
      </c>
      <c r="D10" s="21">
        <f t="shared" ref="D10:D13" si="12">IF(P10&gt;0,P10,(I10+L10+O10))</f>
        <v>0</v>
      </c>
      <c r="E10" s="10" t="str">
        <f t="shared" ref="E10:E13" si="13">IF(D10*24&gt;10,"FEHLER","")</f>
        <v/>
      </c>
      <c r="F10" s="10"/>
      <c r="G10" s="22"/>
      <c r="H10" s="22"/>
      <c r="I10" s="16">
        <f t="shared" ref="I10:I11" si="14">IF(OR(H10-G10&lt;0,H10*24&gt;23,AND(H10&gt;0,G10=0),AND(G10&lt;&gt;0,G10*24&lt;6)),"Fehler",H10-G10)</f>
        <v>0</v>
      </c>
      <c r="J10" s="22"/>
      <c r="K10" s="22"/>
      <c r="L10" s="16">
        <f t="shared" ref="L10:L11" si="15">IF(OR(K10-J10&lt;0,K10*24&gt;23,AND(K10&gt;0,J10=0),AND(J10&lt;&gt;0,J10*24&lt;6)),"Fehler",K10-J10)</f>
        <v>0</v>
      </c>
      <c r="M10" s="22"/>
      <c r="N10" s="22"/>
      <c r="O10" s="16">
        <f t="shared" ref="O10:O11" si="16">IF(OR(N10-M10&lt;0,N10*24&gt;23,AND(N10&gt;0,M10=0),AND(M10&lt;&gt;0,M10*24&lt;6)),"Fehler",N10-M10)</f>
        <v>0</v>
      </c>
      <c r="P10" s="22"/>
      <c r="R10" s="39"/>
    </row>
    <row r="11" spans="1:18" x14ac:dyDescent="0.25">
      <c r="B11" s="5" t="s">
        <v>0</v>
      </c>
      <c r="C11" s="6">
        <v>6</v>
      </c>
      <c r="D11" s="21">
        <f t="shared" si="12"/>
        <v>0</v>
      </c>
      <c r="E11" s="10" t="str">
        <f t="shared" si="13"/>
        <v/>
      </c>
      <c r="F11" s="10"/>
      <c r="G11" s="22"/>
      <c r="H11" s="22"/>
      <c r="I11" s="16">
        <f t="shared" si="14"/>
        <v>0</v>
      </c>
      <c r="J11" s="22"/>
      <c r="K11" s="22"/>
      <c r="L11" s="16">
        <f t="shared" si="15"/>
        <v>0</v>
      </c>
      <c r="M11" s="22"/>
      <c r="N11" s="22"/>
      <c r="O11" s="16">
        <f t="shared" si="16"/>
        <v>0</v>
      </c>
      <c r="P11" s="22"/>
      <c r="R11" s="39"/>
    </row>
    <row r="12" spans="1:18" x14ac:dyDescent="0.25">
      <c r="B12" s="5" t="s">
        <v>1</v>
      </c>
      <c r="C12" s="6">
        <v>7</v>
      </c>
      <c r="D12" s="21">
        <f t="shared" si="12"/>
        <v>0</v>
      </c>
      <c r="E12" s="10" t="str">
        <f t="shared" si="13"/>
        <v/>
      </c>
      <c r="F12" s="10"/>
      <c r="G12" s="22"/>
      <c r="H12" s="22"/>
      <c r="I12" s="16">
        <f t="shared" ref="I12:I13" si="17">IF(OR(H12-G12&lt;0,H12*24&gt;23,AND(H12&gt;0,G12=0),AND(G12&lt;&gt;0,G12*24&lt;6)),"Fehler",H12-G12)</f>
        <v>0</v>
      </c>
      <c r="J12" s="22"/>
      <c r="K12" s="22"/>
      <c r="L12" s="16">
        <f t="shared" ref="L12:L13" si="18">IF(OR(K12-J12&lt;0,K12*24&gt;23,AND(K12&gt;0,J12=0),AND(J12&lt;&gt;0,J12*24&lt;6)),"Fehler",K12-J12)</f>
        <v>0</v>
      </c>
      <c r="M12" s="22"/>
      <c r="N12" s="22"/>
      <c r="O12" s="16">
        <f t="shared" ref="O12:O13" si="19">IF(OR(N12-M12&lt;0,N12*24&gt;23,AND(N12&gt;0,M12=0),AND(M12&lt;&gt;0,M12*24&lt;6)),"Fehler",N12-M12)</f>
        <v>0</v>
      </c>
      <c r="P12" s="22"/>
      <c r="R12" s="39"/>
    </row>
    <row r="13" spans="1:18" x14ac:dyDescent="0.25">
      <c r="B13" s="5" t="s">
        <v>2</v>
      </c>
      <c r="C13" s="6">
        <v>8</v>
      </c>
      <c r="D13" s="21">
        <f t="shared" si="12"/>
        <v>0</v>
      </c>
      <c r="E13" s="10" t="str">
        <f t="shared" si="13"/>
        <v/>
      </c>
      <c r="F13" s="10"/>
      <c r="G13" s="22"/>
      <c r="H13" s="22"/>
      <c r="I13" s="16">
        <f t="shared" si="17"/>
        <v>0</v>
      </c>
      <c r="J13" s="22"/>
      <c r="K13" s="22"/>
      <c r="L13" s="16">
        <f t="shared" si="18"/>
        <v>0</v>
      </c>
      <c r="M13" s="22"/>
      <c r="N13" s="22"/>
      <c r="O13" s="16">
        <f t="shared" si="19"/>
        <v>0</v>
      </c>
      <c r="P13" s="22"/>
      <c r="R13" s="39"/>
    </row>
    <row r="14" spans="1:18" x14ac:dyDescent="0.25">
      <c r="B14" s="1" t="s">
        <v>3</v>
      </c>
      <c r="C14" s="2">
        <v>9</v>
      </c>
      <c r="D14" s="2"/>
      <c r="E14" s="9">
        <f t="shared" ref="E14" si="20">SUM(D8:D13)*24</f>
        <v>0</v>
      </c>
      <c r="F14" s="9"/>
      <c r="G14" s="19"/>
      <c r="H14" s="19"/>
      <c r="I14" s="17"/>
      <c r="J14" s="19"/>
      <c r="K14" s="19"/>
      <c r="L14" s="17"/>
      <c r="M14" s="19"/>
      <c r="N14" s="19"/>
      <c r="O14" s="17"/>
      <c r="P14" s="17"/>
      <c r="Q14" s="17"/>
      <c r="R14" s="17"/>
    </row>
    <row r="15" spans="1:18" x14ac:dyDescent="0.25">
      <c r="A15" s="45">
        <v>33</v>
      </c>
      <c r="B15" s="5" t="s">
        <v>4</v>
      </c>
      <c r="C15" s="6">
        <v>10</v>
      </c>
      <c r="D15" s="21">
        <f t="shared" ref="D15" si="21">IF(P15&gt;0,P15,(I15+L15+O15))</f>
        <v>0</v>
      </c>
      <c r="E15" s="10" t="str">
        <f t="shared" ref="E15" si="22">IF(D15*24&gt;10,"FEHLER","")</f>
        <v/>
      </c>
      <c r="F15" s="10"/>
      <c r="G15" s="22"/>
      <c r="H15" s="22"/>
      <c r="I15" s="16">
        <f t="shared" ref="I15" si="23">IF(OR(H15-G15&lt;0,H15*24&gt;23,AND(H15&gt;0,G15=0),AND(G15&lt;&gt;0,G15*24&lt;6)),"Fehler",H15-G15)</f>
        <v>0</v>
      </c>
      <c r="J15" s="22"/>
      <c r="K15" s="22"/>
      <c r="L15" s="16">
        <f t="shared" ref="L15" si="24">IF(OR(K15-J15&lt;0,K15*24&gt;23,AND(K15&gt;0,J15=0),AND(J15&lt;&gt;0,J15*24&lt;6)),"Fehler",K15-J15)</f>
        <v>0</v>
      </c>
      <c r="M15" s="22"/>
      <c r="N15" s="22"/>
      <c r="O15" s="16">
        <f t="shared" ref="O15" si="25">IF(OR(N15-M15&lt;0,N15*24&gt;23,AND(N15&gt;0,M15=0),AND(M15&lt;&gt;0,M15*24&lt;6)),"Fehler",N15-M15)</f>
        <v>0</v>
      </c>
      <c r="P15" s="22"/>
      <c r="R15" s="39"/>
    </row>
    <row r="16" spans="1:18" x14ac:dyDescent="0.25">
      <c r="B16" s="5" t="s">
        <v>5</v>
      </c>
      <c r="C16" s="6">
        <v>11</v>
      </c>
      <c r="D16" s="21">
        <f t="shared" ref="D16" si="26">IF(P16&gt;0,P16,(I16+L16+O16))</f>
        <v>0</v>
      </c>
      <c r="E16" s="10" t="str">
        <f t="shared" ref="E16" si="27">IF(D16*24&gt;10,"FEHLER","")</f>
        <v/>
      </c>
      <c r="F16" s="10"/>
      <c r="G16" s="22"/>
      <c r="H16" s="22"/>
      <c r="I16" s="16">
        <f t="shared" ref="I16" si="28">IF(OR(H16-G16&lt;0,H16*24&gt;23,AND(H16&gt;0,G16=0),AND(G16&lt;&gt;0,G16*24&lt;6)),"Fehler",H16-G16)</f>
        <v>0</v>
      </c>
      <c r="J16" s="22"/>
      <c r="K16" s="22"/>
      <c r="L16" s="16">
        <f t="shared" ref="L16" si="29">IF(OR(K16-J16&lt;0,K16*24&gt;23,AND(K16&gt;0,J16=0),AND(J16&lt;&gt;0,J16*24&lt;6)),"Fehler",K16-J16)</f>
        <v>0</v>
      </c>
      <c r="M16" s="22"/>
      <c r="N16" s="22"/>
      <c r="O16" s="16">
        <f t="shared" ref="O16" si="30">IF(OR(N16-M16&lt;0,N16*24&gt;23,AND(N16&gt;0,M16=0),AND(M16&lt;&gt;0,M16*24&lt;6)),"Fehler",N16-M16)</f>
        <v>0</v>
      </c>
      <c r="P16" s="22"/>
      <c r="R16" s="39"/>
    </row>
    <row r="17" spans="1:18" x14ac:dyDescent="0.25">
      <c r="B17" s="5" t="s">
        <v>6</v>
      </c>
      <c r="C17" s="6">
        <v>12</v>
      </c>
      <c r="D17" s="21">
        <f t="shared" ref="D17:D20" si="31">IF(P17&gt;0,P17,(I17+L17+O17))</f>
        <v>0</v>
      </c>
      <c r="E17" s="10" t="str">
        <f t="shared" ref="E17:E20" si="32">IF(D17*24&gt;10,"FEHLER","")</f>
        <v/>
      </c>
      <c r="F17" s="10"/>
      <c r="G17" s="22"/>
      <c r="H17" s="22"/>
      <c r="I17" s="16">
        <f t="shared" ref="I17:I18" si="33">IF(OR(H17-G17&lt;0,H17*24&gt;23,AND(H17&gt;0,G17=0),AND(G17&lt;&gt;0,G17*24&lt;6)),"Fehler",H17-G17)</f>
        <v>0</v>
      </c>
      <c r="J17" s="22"/>
      <c r="K17" s="22"/>
      <c r="L17" s="16">
        <f t="shared" ref="L17:L18" si="34">IF(OR(K17-J17&lt;0,K17*24&gt;23,AND(K17&gt;0,J17=0),AND(J17&lt;&gt;0,J17*24&lt;6)),"Fehler",K17-J17)</f>
        <v>0</v>
      </c>
      <c r="M17" s="22"/>
      <c r="N17" s="22"/>
      <c r="O17" s="16">
        <f t="shared" ref="O17:O18" si="35">IF(OR(N17-M17&lt;0,N17*24&gt;23,AND(N17&gt;0,M17=0),AND(M17&lt;&gt;0,M17*24&lt;6)),"Fehler",N17-M17)</f>
        <v>0</v>
      </c>
      <c r="P17" s="22"/>
      <c r="R17" s="39"/>
    </row>
    <row r="18" spans="1:18" x14ac:dyDescent="0.25">
      <c r="B18" s="5" t="s">
        <v>0</v>
      </c>
      <c r="C18" s="6">
        <v>13</v>
      </c>
      <c r="D18" s="21">
        <f t="shared" si="31"/>
        <v>0</v>
      </c>
      <c r="E18" s="10" t="str">
        <f t="shared" si="32"/>
        <v/>
      </c>
      <c r="F18" s="10"/>
      <c r="G18" s="22"/>
      <c r="H18" s="22"/>
      <c r="I18" s="16">
        <f t="shared" si="33"/>
        <v>0</v>
      </c>
      <c r="J18" s="22"/>
      <c r="K18" s="22"/>
      <c r="L18" s="16">
        <f t="shared" si="34"/>
        <v>0</v>
      </c>
      <c r="M18" s="22"/>
      <c r="N18" s="22"/>
      <c r="O18" s="16">
        <f t="shared" si="35"/>
        <v>0</v>
      </c>
      <c r="P18" s="22"/>
      <c r="R18" s="39"/>
    </row>
    <row r="19" spans="1:18" x14ac:dyDescent="0.25">
      <c r="B19" s="5" t="s">
        <v>1</v>
      </c>
      <c r="C19" s="6">
        <v>14</v>
      </c>
      <c r="D19" s="21">
        <f t="shared" si="31"/>
        <v>0</v>
      </c>
      <c r="E19" s="10" t="str">
        <f t="shared" si="32"/>
        <v/>
      </c>
      <c r="F19" s="10"/>
      <c r="G19" s="22"/>
      <c r="H19" s="22"/>
      <c r="I19" s="16">
        <f t="shared" ref="I19:I20" si="36">IF(OR(H19-G19&lt;0,H19*24&gt;23,AND(H19&gt;0,G19=0),AND(G19&lt;&gt;0,G19*24&lt;6)),"Fehler",H19-G19)</f>
        <v>0</v>
      </c>
      <c r="J19" s="22"/>
      <c r="K19" s="22"/>
      <c r="L19" s="16">
        <f t="shared" ref="L19:L20" si="37">IF(OR(K19-J19&lt;0,K19*24&gt;23,AND(K19&gt;0,J19=0),AND(J19&lt;&gt;0,J19*24&lt;6)),"Fehler",K19-J19)</f>
        <v>0</v>
      </c>
      <c r="M19" s="22"/>
      <c r="N19" s="22"/>
      <c r="O19" s="16">
        <f t="shared" ref="O19:O20" si="38">IF(OR(N19-M19&lt;0,N19*24&gt;23,AND(N19&gt;0,M19=0),AND(M19&lt;&gt;0,M19*24&lt;6)),"Fehler",N19-M19)</f>
        <v>0</v>
      </c>
      <c r="P19" s="22"/>
      <c r="R19" s="39"/>
    </row>
    <row r="20" spans="1:18" x14ac:dyDescent="0.25">
      <c r="B20" s="5" t="s">
        <v>2</v>
      </c>
      <c r="C20" s="6">
        <v>15</v>
      </c>
      <c r="D20" s="21">
        <f t="shared" si="31"/>
        <v>0</v>
      </c>
      <c r="E20" s="10" t="str">
        <f t="shared" si="32"/>
        <v/>
      </c>
      <c r="F20" s="10"/>
      <c r="G20" s="22"/>
      <c r="H20" s="22"/>
      <c r="I20" s="16">
        <f t="shared" si="36"/>
        <v>0</v>
      </c>
      <c r="J20" s="22"/>
      <c r="K20" s="22"/>
      <c r="L20" s="16">
        <f t="shared" si="37"/>
        <v>0</v>
      </c>
      <c r="M20" s="22"/>
      <c r="N20" s="22"/>
      <c r="O20" s="16">
        <f t="shared" si="38"/>
        <v>0</v>
      </c>
      <c r="P20" s="22"/>
      <c r="R20" s="39"/>
    </row>
    <row r="21" spans="1:18" x14ac:dyDescent="0.25">
      <c r="B21" s="1" t="s">
        <v>3</v>
      </c>
      <c r="C21" s="2">
        <v>16</v>
      </c>
      <c r="D21" s="2"/>
      <c r="E21" s="9">
        <f>SUM(D15:D20)*24</f>
        <v>0</v>
      </c>
      <c r="F21" s="9"/>
      <c r="G21" s="19"/>
      <c r="H21" s="19"/>
      <c r="I21" s="17"/>
      <c r="J21" s="19"/>
      <c r="K21" s="19"/>
      <c r="L21" s="17"/>
      <c r="M21" s="19"/>
      <c r="N21" s="19"/>
      <c r="O21" s="17"/>
      <c r="P21" s="17"/>
      <c r="Q21" s="17"/>
      <c r="R21" s="17"/>
    </row>
    <row r="22" spans="1:18" x14ac:dyDescent="0.25">
      <c r="A22" s="45">
        <v>34</v>
      </c>
      <c r="B22" s="5" t="s">
        <v>4</v>
      </c>
      <c r="C22" s="6">
        <v>17</v>
      </c>
      <c r="D22" s="21">
        <f t="shared" ref="D22" si="39">IF(P22&gt;0,P22,(I22+L22+O22))</f>
        <v>0</v>
      </c>
      <c r="E22" s="10" t="str">
        <f t="shared" ref="E22" si="40">IF(D22*24&gt;10,"FEHLER","")</f>
        <v/>
      </c>
      <c r="F22" s="10"/>
      <c r="G22" s="22"/>
      <c r="H22" s="22"/>
      <c r="I22" s="16">
        <f t="shared" ref="I22" si="41">IF(OR(H22-G22&lt;0,H22*24&gt;23,AND(H22&gt;0,G22=0),AND(G22&lt;&gt;0,G22*24&lt;6)),"Fehler",H22-G22)</f>
        <v>0</v>
      </c>
      <c r="J22" s="22"/>
      <c r="K22" s="22"/>
      <c r="L22" s="16">
        <f t="shared" ref="L22" si="42">IF(OR(K22-J22&lt;0,K22*24&gt;23,AND(K22&gt;0,J22=0),AND(J22&lt;&gt;0,J22*24&lt;6)),"Fehler",K22-J22)</f>
        <v>0</v>
      </c>
      <c r="M22" s="22"/>
      <c r="N22" s="22"/>
      <c r="O22" s="16">
        <f t="shared" ref="O22" si="43">IF(OR(N22-M22&lt;0,N22*24&gt;23,AND(N22&gt;0,M22=0),AND(M22&lt;&gt;0,M22*24&lt;6)),"Fehler",N22-M22)</f>
        <v>0</v>
      </c>
      <c r="P22" s="22"/>
      <c r="R22" s="39"/>
    </row>
    <row r="23" spans="1:18" x14ac:dyDescent="0.25">
      <c r="B23" s="5" t="s">
        <v>5</v>
      </c>
      <c r="C23" s="6">
        <v>18</v>
      </c>
      <c r="D23" s="21">
        <f t="shared" ref="D23" si="44">IF(P23&gt;0,P23,(I23+L23+O23))</f>
        <v>0</v>
      </c>
      <c r="E23" s="10" t="str">
        <f t="shared" ref="E23" si="45">IF(D23*24&gt;10,"FEHLER","")</f>
        <v/>
      </c>
      <c r="F23" s="10"/>
      <c r="G23" s="22"/>
      <c r="H23" s="22"/>
      <c r="I23" s="16">
        <f t="shared" ref="I23" si="46">IF(OR(H23-G23&lt;0,H23*24&gt;23,AND(H23&gt;0,G23=0),AND(G23&lt;&gt;0,G23*24&lt;6)),"Fehler",H23-G23)</f>
        <v>0</v>
      </c>
      <c r="J23" s="22"/>
      <c r="K23" s="22"/>
      <c r="L23" s="16">
        <f t="shared" ref="L23" si="47">IF(OR(K23-J23&lt;0,K23*24&gt;23,AND(K23&gt;0,J23=0),AND(J23&lt;&gt;0,J23*24&lt;6)),"Fehler",K23-J23)</f>
        <v>0</v>
      </c>
      <c r="M23" s="22"/>
      <c r="N23" s="22"/>
      <c r="O23" s="16">
        <f t="shared" ref="O23" si="48">IF(OR(N23-M23&lt;0,N23*24&gt;23,AND(N23&gt;0,M23=0),AND(M23&lt;&gt;0,M23*24&lt;6)),"Fehler",N23-M23)</f>
        <v>0</v>
      </c>
      <c r="P23" s="22"/>
      <c r="R23" s="39"/>
    </row>
    <row r="24" spans="1:18" x14ac:dyDescent="0.25">
      <c r="B24" s="5" t="s">
        <v>6</v>
      </c>
      <c r="C24" s="6">
        <v>19</v>
      </c>
      <c r="D24" s="21">
        <f t="shared" ref="D24:D27" si="49">IF(P24&gt;0,P24,(I24+L24+O24))</f>
        <v>0</v>
      </c>
      <c r="E24" s="10" t="str">
        <f t="shared" ref="E24:E27" si="50">IF(D24*24&gt;10,"FEHLER","")</f>
        <v/>
      </c>
      <c r="F24" s="10"/>
      <c r="G24" s="22"/>
      <c r="H24" s="22"/>
      <c r="I24" s="16">
        <f t="shared" ref="I24:I25" si="51">IF(OR(H24-G24&lt;0,H24*24&gt;23,AND(H24&gt;0,G24=0),AND(G24&lt;&gt;0,G24*24&lt;6)),"Fehler",H24-G24)</f>
        <v>0</v>
      </c>
      <c r="J24" s="22"/>
      <c r="K24" s="22"/>
      <c r="L24" s="16">
        <f t="shared" ref="L24:L25" si="52">IF(OR(K24-J24&lt;0,K24*24&gt;23,AND(K24&gt;0,J24=0),AND(J24&lt;&gt;0,J24*24&lt;6)),"Fehler",K24-J24)</f>
        <v>0</v>
      </c>
      <c r="M24" s="22"/>
      <c r="N24" s="22"/>
      <c r="O24" s="16">
        <f t="shared" ref="O24:O25" si="53">IF(OR(N24-M24&lt;0,N24*24&gt;23,AND(N24&gt;0,M24=0),AND(M24&lt;&gt;0,M24*24&lt;6)),"Fehler",N24-M24)</f>
        <v>0</v>
      </c>
      <c r="P24" s="22"/>
      <c r="R24" s="39"/>
    </row>
    <row r="25" spans="1:18" x14ac:dyDescent="0.25">
      <c r="B25" s="5" t="s">
        <v>0</v>
      </c>
      <c r="C25" s="6">
        <v>20</v>
      </c>
      <c r="D25" s="21">
        <f t="shared" si="49"/>
        <v>0</v>
      </c>
      <c r="E25" s="10" t="str">
        <f t="shared" si="50"/>
        <v/>
      </c>
      <c r="F25" s="10"/>
      <c r="G25" s="22"/>
      <c r="H25" s="22"/>
      <c r="I25" s="16">
        <f t="shared" si="51"/>
        <v>0</v>
      </c>
      <c r="J25" s="22"/>
      <c r="K25" s="22"/>
      <c r="L25" s="16">
        <f t="shared" si="52"/>
        <v>0</v>
      </c>
      <c r="M25" s="22"/>
      <c r="N25" s="22"/>
      <c r="O25" s="16">
        <f t="shared" si="53"/>
        <v>0</v>
      </c>
      <c r="P25" s="22"/>
      <c r="R25" s="39"/>
    </row>
    <row r="26" spans="1:18" x14ac:dyDescent="0.25">
      <c r="B26" s="5" t="s">
        <v>1</v>
      </c>
      <c r="C26" s="6">
        <v>21</v>
      </c>
      <c r="D26" s="21">
        <f t="shared" si="49"/>
        <v>0</v>
      </c>
      <c r="E26" s="10" t="str">
        <f t="shared" si="50"/>
        <v/>
      </c>
      <c r="F26" s="10"/>
      <c r="G26" s="22"/>
      <c r="H26" s="22"/>
      <c r="I26" s="16">
        <f t="shared" ref="I26" si="54">IF(OR(H26-G26&lt;0,H26*24&gt;23,AND(H26&gt;0,G26=0),AND(G26&lt;&gt;0,G26*24&lt;6)),"Fehler",H26-G26)</f>
        <v>0</v>
      </c>
      <c r="J26" s="22"/>
      <c r="K26" s="22"/>
      <c r="L26" s="16">
        <f t="shared" ref="L26" si="55">IF(OR(K26-J26&lt;0,K26*24&gt;23,AND(K26&gt;0,J26=0),AND(J26&lt;&gt;0,J26*24&lt;6)),"Fehler",K26-J26)</f>
        <v>0</v>
      </c>
      <c r="M26" s="22"/>
      <c r="N26" s="22"/>
      <c r="O26" s="16">
        <f t="shared" ref="O26" si="56">IF(OR(N26-M26&lt;0,N26*24&gt;23,AND(N26&gt;0,M26=0),AND(M26&lt;&gt;0,M26*24&lt;6)),"Fehler",N26-M26)</f>
        <v>0</v>
      </c>
      <c r="P26" s="22"/>
      <c r="R26" s="39"/>
    </row>
    <row r="27" spans="1:18" x14ac:dyDescent="0.25">
      <c r="B27" s="5" t="s">
        <v>2</v>
      </c>
      <c r="C27" s="6">
        <v>22</v>
      </c>
      <c r="D27" s="21">
        <f t="shared" si="49"/>
        <v>0</v>
      </c>
      <c r="E27" s="10" t="str">
        <f t="shared" si="50"/>
        <v/>
      </c>
      <c r="F27" s="10"/>
      <c r="G27" s="22"/>
      <c r="H27" s="22"/>
      <c r="I27" s="16">
        <f t="shared" ref="I27" si="57">IF(OR(H27-G27&lt;0,H27*24&gt;23,AND(H27&gt;0,G27=0),AND(G27&lt;&gt;0,G27*24&lt;6)),"Fehler",H27-G27)</f>
        <v>0</v>
      </c>
      <c r="J27" s="22"/>
      <c r="K27" s="22"/>
      <c r="L27" s="16">
        <f t="shared" ref="L27" si="58">IF(OR(K27-J27&lt;0,K27*24&gt;23,AND(K27&gt;0,J27=0),AND(J27&lt;&gt;0,J27*24&lt;6)),"Fehler",K27-J27)</f>
        <v>0</v>
      </c>
      <c r="M27" s="22"/>
      <c r="N27" s="22"/>
      <c r="O27" s="16">
        <f t="shared" ref="O27" si="59">IF(OR(N27-M27&lt;0,N27*24&gt;23,AND(N27&gt;0,M27=0),AND(M27&lt;&gt;0,M27*24&lt;6)),"Fehler",N27-M27)</f>
        <v>0</v>
      </c>
      <c r="P27" s="22"/>
      <c r="R27" s="39"/>
    </row>
    <row r="28" spans="1:18" x14ac:dyDescent="0.25">
      <c r="B28" s="1" t="s">
        <v>3</v>
      </c>
      <c r="C28" s="2">
        <v>23</v>
      </c>
      <c r="D28" s="2"/>
      <c r="E28" s="9">
        <f>SUM(D22:D27)*24</f>
        <v>0</v>
      </c>
      <c r="F28" s="9"/>
      <c r="G28" s="19"/>
      <c r="H28" s="19"/>
      <c r="I28" s="17"/>
      <c r="J28" s="19"/>
      <c r="K28" s="19"/>
      <c r="L28" s="17"/>
      <c r="M28" s="19"/>
      <c r="N28" s="19"/>
      <c r="O28" s="17"/>
      <c r="P28" s="17"/>
      <c r="Q28" s="17"/>
      <c r="R28" s="17"/>
    </row>
    <row r="29" spans="1:18" x14ac:dyDescent="0.25">
      <c r="A29" s="45">
        <v>35</v>
      </c>
      <c r="B29" s="5" t="s">
        <v>4</v>
      </c>
      <c r="C29" s="6">
        <v>24</v>
      </c>
      <c r="D29" s="21">
        <f t="shared" ref="D29" si="60">IF(P29&gt;0,P29,(I29+L29+O29))</f>
        <v>0</v>
      </c>
      <c r="E29" s="10" t="str">
        <f t="shared" ref="E29" si="61">IF(D29*24&gt;10,"F:&gt;10h","")</f>
        <v/>
      </c>
      <c r="F29" s="10"/>
      <c r="G29" s="22"/>
      <c r="H29" s="22"/>
      <c r="I29" s="16">
        <f t="shared" ref="I29" si="62">IF(OR(H29-G29&lt;0,H29*24&gt;23,AND(H29&gt;0,G29=0),AND(G29&lt;&gt;0,G29*24&lt;6)),"Fehler",H29-G29)</f>
        <v>0</v>
      </c>
      <c r="J29" s="22"/>
      <c r="K29" s="22"/>
      <c r="L29" s="16">
        <f t="shared" ref="L29" si="63">IF(OR(K29-J29&lt;0,K29*24&gt;23,AND(K29&gt;0,J29=0),AND(J29&lt;&gt;0,J29*24&lt;6)),"Fehler",K29-J29)</f>
        <v>0</v>
      </c>
      <c r="M29" s="22"/>
      <c r="N29" s="22"/>
      <c r="O29" s="16">
        <f t="shared" ref="O29" si="64">IF(OR(N29-M29&lt;0,N29*24&gt;23,AND(N29&gt;0,M29=0),AND(M29&lt;&gt;0,M29*24&lt;6)),"Fehler",N29-M29)</f>
        <v>0</v>
      </c>
      <c r="P29" s="22"/>
      <c r="R29" s="39"/>
    </row>
    <row r="30" spans="1:18" x14ac:dyDescent="0.25">
      <c r="B30" s="5" t="s">
        <v>5</v>
      </c>
      <c r="C30" s="6">
        <v>25</v>
      </c>
      <c r="D30" s="21">
        <f t="shared" ref="D30" si="65">IF(P30&gt;0,P30,(I30+L30+O30))</f>
        <v>0</v>
      </c>
      <c r="E30" s="10" t="str">
        <f t="shared" ref="E30" si="66">IF(D30*24&gt;10,"F:&gt;10h","")</f>
        <v/>
      </c>
      <c r="F30" s="10"/>
      <c r="G30" s="22"/>
      <c r="H30" s="22"/>
      <c r="I30" s="16">
        <f t="shared" ref="I30" si="67">IF(OR(H30-G30&lt;0,H30*24&gt;23,AND(H30&gt;0,G30=0),AND(G30&lt;&gt;0,G30*24&lt;6)),"Fehler",H30-G30)</f>
        <v>0</v>
      </c>
      <c r="J30" s="22"/>
      <c r="K30" s="22"/>
      <c r="L30" s="16">
        <f t="shared" ref="L30" si="68">IF(OR(K30-J30&lt;0,K30*24&gt;23,AND(K30&gt;0,J30=0),AND(J30&lt;&gt;0,J30*24&lt;6)),"Fehler",K30-J30)</f>
        <v>0</v>
      </c>
      <c r="M30" s="22"/>
      <c r="N30" s="22"/>
      <c r="O30" s="16">
        <f t="shared" ref="O30" si="69">IF(OR(N30-M30&lt;0,N30*24&gt;23,AND(N30&gt;0,M30=0),AND(M30&lt;&gt;0,M30*24&lt;6)),"Fehler",N30-M30)</f>
        <v>0</v>
      </c>
      <c r="P30" s="22"/>
      <c r="R30" s="39"/>
    </row>
    <row r="31" spans="1:18" x14ac:dyDescent="0.25">
      <c r="B31" s="5" t="s">
        <v>6</v>
      </c>
      <c r="C31" s="6">
        <v>26</v>
      </c>
      <c r="D31" s="21">
        <f t="shared" ref="D31:D34" si="70">IF(P31&gt;0,P31,(I31+L31+O31))</f>
        <v>0</v>
      </c>
      <c r="E31" s="10" t="str">
        <f t="shared" ref="E31:E32" si="71">IF(D31*24&gt;10,"F:&gt;10h","")</f>
        <v/>
      </c>
      <c r="F31" s="10"/>
      <c r="G31" s="22"/>
      <c r="H31" s="22"/>
      <c r="I31" s="16">
        <f t="shared" ref="I31:I32" si="72">IF(OR(H31-G31&lt;0,H31*24&gt;23,AND(H31&gt;0,G31=0),AND(G31&lt;&gt;0,G31*24&lt;6)),"Fehler",H31-G31)</f>
        <v>0</v>
      </c>
      <c r="J31" s="22"/>
      <c r="K31" s="22"/>
      <c r="L31" s="16">
        <f t="shared" ref="L31:L32" si="73">IF(OR(K31-J31&lt;0,K31*24&gt;23,AND(K31&gt;0,J31=0),AND(J31&lt;&gt;0,J31*24&lt;6)),"Fehler",K31-J31)</f>
        <v>0</v>
      </c>
      <c r="M31" s="22"/>
      <c r="N31" s="22"/>
      <c r="O31" s="16">
        <f t="shared" ref="O31:O32" si="74">IF(OR(N31-M31&lt;0,N31*24&gt;23,AND(N31&gt;0,M31=0),AND(M31&lt;&gt;0,M31*24&lt;6)),"Fehler",N31-M31)</f>
        <v>0</v>
      </c>
      <c r="P31" s="22"/>
      <c r="R31" s="39"/>
    </row>
    <row r="32" spans="1:18" x14ac:dyDescent="0.25">
      <c r="B32" s="5" t="s">
        <v>0</v>
      </c>
      <c r="C32" s="6">
        <v>27</v>
      </c>
      <c r="D32" s="21">
        <f t="shared" si="70"/>
        <v>0</v>
      </c>
      <c r="E32" s="10" t="str">
        <f t="shared" si="71"/>
        <v/>
      </c>
      <c r="F32" s="10"/>
      <c r="G32" s="22"/>
      <c r="H32" s="22"/>
      <c r="I32" s="16">
        <f t="shared" si="72"/>
        <v>0</v>
      </c>
      <c r="J32" s="22"/>
      <c r="K32" s="22"/>
      <c r="L32" s="16">
        <f t="shared" si="73"/>
        <v>0</v>
      </c>
      <c r="M32" s="22"/>
      <c r="N32" s="22"/>
      <c r="O32" s="16">
        <f t="shared" si="74"/>
        <v>0</v>
      </c>
      <c r="P32" s="22"/>
      <c r="R32" s="39"/>
    </row>
    <row r="33" spans="1:18" x14ac:dyDescent="0.25">
      <c r="B33" s="5" t="s">
        <v>1</v>
      </c>
      <c r="C33" s="6">
        <v>28</v>
      </c>
      <c r="D33" s="21">
        <f t="shared" si="70"/>
        <v>0</v>
      </c>
      <c r="E33" s="10" t="str">
        <f t="shared" ref="E33" si="75">IF(D33*24&gt;10,"F:&gt;10h","")</f>
        <v/>
      </c>
      <c r="F33" s="10"/>
      <c r="G33" s="22"/>
      <c r="H33" s="22"/>
      <c r="I33" s="16">
        <f t="shared" ref="I33" si="76">IF(OR(H33-G33&lt;0,H33*24&gt;23,AND(H33&gt;0,G33=0),AND(G33&lt;&gt;0,G33*24&lt;6)),"Fehler",H33-G33)</f>
        <v>0</v>
      </c>
      <c r="J33" s="22"/>
      <c r="K33" s="22"/>
      <c r="L33" s="16">
        <f t="shared" ref="L33" si="77">IF(OR(K33-J33&lt;0,K33*24&gt;23,AND(K33&gt;0,J33=0),AND(J33&lt;&gt;0,J33*24&lt;6)),"Fehler",K33-J33)</f>
        <v>0</v>
      </c>
      <c r="M33" s="22"/>
      <c r="N33" s="22"/>
      <c r="O33" s="16">
        <f t="shared" ref="O33" si="78">IF(OR(N33-M33&lt;0,N33*24&gt;23,AND(N33&gt;0,M33=0),AND(M33&lt;&gt;0,M33*24&lt;6)),"Fehler",N33-M33)</f>
        <v>0</v>
      </c>
      <c r="P33" s="22"/>
      <c r="R33" s="39"/>
    </row>
    <row r="34" spans="1:18" x14ac:dyDescent="0.25">
      <c r="B34" s="5" t="s">
        <v>2</v>
      </c>
      <c r="C34" s="6">
        <v>29</v>
      </c>
      <c r="D34" s="21">
        <f t="shared" si="70"/>
        <v>0</v>
      </c>
      <c r="E34" s="10" t="str">
        <f t="shared" ref="E34" si="79">IF(D34*24&gt;10,"F:&gt;10h","")</f>
        <v/>
      </c>
      <c r="F34" s="10"/>
      <c r="G34" s="22"/>
      <c r="H34" s="22"/>
      <c r="I34" s="16">
        <f t="shared" ref="I34" si="80">IF(OR(H34-G34&lt;0,H34*24&gt;23,AND(H34&gt;0,G34=0),AND(G34&lt;&gt;0,G34*24&lt;6)),"Fehler",H34-G34)</f>
        <v>0</v>
      </c>
      <c r="J34" s="22"/>
      <c r="K34" s="22"/>
      <c r="L34" s="16">
        <f t="shared" ref="L34" si="81">IF(OR(K34-J34&lt;0,K34*24&gt;23,AND(K34&gt;0,J34=0),AND(J34&lt;&gt;0,J34*24&lt;6)),"Fehler",K34-J34)</f>
        <v>0</v>
      </c>
      <c r="M34" s="22"/>
      <c r="N34" s="22"/>
      <c r="O34" s="16">
        <f t="shared" ref="O34" si="82">IF(OR(N34-M34&lt;0,N34*24&gt;23,AND(N34&gt;0,M34=0),AND(M34&lt;&gt;0,M34*24&lt;6)),"Fehler",N34-M34)</f>
        <v>0</v>
      </c>
      <c r="P34" s="22"/>
      <c r="R34" s="39"/>
    </row>
    <row r="35" spans="1:18" x14ac:dyDescent="0.25">
      <c r="B35" s="1" t="s">
        <v>3</v>
      </c>
      <c r="C35" s="2">
        <v>30</v>
      </c>
      <c r="D35" s="2"/>
      <c r="E35" s="9">
        <f>SUM(D29:D34)*24</f>
        <v>0</v>
      </c>
      <c r="F35" s="9"/>
      <c r="G35" s="19"/>
      <c r="H35" s="19"/>
      <c r="I35" s="17"/>
      <c r="J35" s="19"/>
      <c r="K35" s="19"/>
      <c r="L35" s="17"/>
      <c r="M35" s="19"/>
      <c r="N35" s="19"/>
      <c r="O35" s="17"/>
      <c r="P35" s="17"/>
      <c r="Q35" s="17"/>
      <c r="R35" s="17"/>
    </row>
    <row r="36" spans="1:18" x14ac:dyDescent="0.25">
      <c r="A36" s="45">
        <v>36</v>
      </c>
      <c r="B36" s="5" t="s">
        <v>4</v>
      </c>
      <c r="C36" s="6">
        <v>31</v>
      </c>
      <c r="D36" s="21">
        <f t="shared" ref="D36" si="83">IF(P36&gt;0,P36,(I36+L36+O36))</f>
        <v>0</v>
      </c>
      <c r="E36" s="10" t="str">
        <f t="shared" ref="E36" si="84">IF(D36*24&gt;10,"F:&gt;10h","")</f>
        <v/>
      </c>
      <c r="F36" s="10"/>
      <c r="G36" s="22"/>
      <c r="H36" s="22"/>
      <c r="I36" s="16">
        <f t="shared" ref="I36" si="85">IF(OR(H36-G36&lt;0,H36*24&gt;23,AND(H36&gt;0,G36=0),AND(G36&lt;&gt;0,G36*24&lt;6)),"Fehler",H36-G36)</f>
        <v>0</v>
      </c>
      <c r="J36" s="22"/>
      <c r="K36" s="22"/>
      <c r="L36" s="16">
        <f t="shared" ref="L36" si="86">IF(OR(K36-J36&lt;0,K36*24&gt;23,AND(K36&gt;0,J36=0),AND(J36&lt;&gt;0,J36*24&lt;6)),"Fehler",K36-J36)</f>
        <v>0</v>
      </c>
      <c r="M36" s="22"/>
      <c r="N36" s="22"/>
      <c r="O36" s="16">
        <f t="shared" ref="O36" si="87">IF(OR(N36-M36&lt;0,N36*24&gt;23,AND(N36&gt;0,M36=0),AND(M36&lt;&gt;0,M36*24&lt;6)),"Fehler",N36-M36)</f>
        <v>0</v>
      </c>
      <c r="P36" s="22"/>
      <c r="R36" s="39"/>
    </row>
  </sheetData>
  <sheetProtection algorithmName="SHA-512" hashValue="31LfpZL939wItGYTtVsy1ZJvB3JheuhJMUMN/DOioDXbNPOHzX3WpCSSX9L0KJ88HrGIClwYrBnj2fgwUUzRKA==" saltValue="dDDUON5xPJ2SerBWBcb/pQ==" spinCount="100000" sheet="1" objects="1" scenarios="1" selectLockedCells="1"/>
  <phoneticPr fontId="11" type="noConversion"/>
  <conditionalFormatting sqref="D6:D36">
    <cfRule type="cellIs" dxfId="268" priority="7" operator="equal">
      <formula>0</formula>
    </cfRule>
    <cfRule type="cellIs" dxfId="267" priority="8" operator="greaterThan">
      <formula>0.416666666666667</formula>
    </cfRule>
    <cfRule type="cellIs" dxfId="266" priority="9" operator="greaterThan">
      <formula>0.333333333333333</formula>
    </cfRule>
  </conditionalFormatting>
  <conditionalFormatting sqref="E2:E3">
    <cfRule type="cellIs" dxfId="265" priority="65" operator="equal">
      <formula>0</formula>
    </cfRule>
  </conditionalFormatting>
  <conditionalFormatting sqref="E3">
    <cfRule type="cellIs" dxfId="264" priority="364" operator="greaterThan">
      <formula>0</formula>
    </cfRule>
    <cfRule type="cellIs" dxfId="263" priority="365" operator="lessThan">
      <formula>0</formula>
    </cfRule>
  </conditionalFormatting>
  <conditionalFormatting sqref="E6:F7">
    <cfRule type="containsText" dxfId="262" priority="140" operator="containsText" text="F:&gt;10h">
      <formula>NOT(ISERROR(SEARCH("F:&gt;10h",E6)))</formula>
    </cfRule>
  </conditionalFormatting>
  <conditionalFormatting sqref="E8:F13">
    <cfRule type="containsText" dxfId="261" priority="52" operator="containsText" text="FEHLER">
      <formula>NOT(ISERROR(SEARCH("FEHLER",E8)))</formula>
    </cfRule>
  </conditionalFormatting>
  <conditionalFormatting sqref="E14:F14">
    <cfRule type="containsText" dxfId="260" priority="524" operator="containsText" text="F:&gt;10h">
      <formula>NOT(ISERROR(SEARCH("F:&gt;10h",E14)))</formula>
    </cfRule>
  </conditionalFormatting>
  <conditionalFormatting sqref="E15:F20">
    <cfRule type="containsText" dxfId="259" priority="84" operator="containsText" text="FEHLER">
      <formula>NOT(ISERROR(SEARCH("FEHLER",E15)))</formula>
    </cfRule>
  </conditionalFormatting>
  <conditionalFormatting sqref="E21:F21">
    <cfRule type="containsText" dxfId="258" priority="511" operator="containsText" text="F:&gt;10h">
      <formula>NOT(ISERROR(SEARCH("F:&gt;10h",E21)))</formula>
    </cfRule>
  </conditionalFormatting>
  <conditionalFormatting sqref="E22:F27">
    <cfRule type="containsText" dxfId="257" priority="77" operator="containsText" text="FEHLER">
      <formula>NOT(ISERROR(SEARCH("FEHLER",E22)))</formula>
    </cfRule>
  </conditionalFormatting>
  <conditionalFormatting sqref="E28:F28">
    <cfRule type="containsText" dxfId="256" priority="498" operator="containsText" text="F:&gt;10h">
      <formula>NOT(ISERROR(SEARCH("F:&gt;10h",E28)))</formula>
    </cfRule>
  </conditionalFormatting>
  <conditionalFormatting sqref="E29:F36">
    <cfRule type="containsText" dxfId="255" priority="10" operator="containsText" text="F:&gt;10h">
      <formula>NOT(ISERROR(SEARCH("F:&gt;10h",E29)))</formula>
    </cfRule>
  </conditionalFormatting>
  <conditionalFormatting sqref="F4:F5">
    <cfRule type="cellIs" dxfId="254" priority="554" operator="equal">
      <formula>0</formula>
    </cfRule>
    <cfRule type="cellIs" dxfId="253" priority="555" operator="greaterThan">
      <formula>0</formula>
    </cfRule>
    <cfRule type="cellIs" dxfId="252" priority="556" operator="lessThan">
      <formula>0</formula>
    </cfRule>
  </conditionalFormatting>
  <conditionalFormatting sqref="I6:I36 L6:L36 O6:O36">
    <cfRule type="cellIs" dxfId="251" priority="6" operator="equal">
      <formula>0</formula>
    </cfRule>
    <cfRule type="cellIs" dxfId="250" priority="5" operator="greaterThan">
      <formula>0</formula>
    </cfRule>
    <cfRule type="cellIs" dxfId="249" priority="4" operator="equal">
      <formula>"Fehler"</formula>
    </cfRule>
  </conditionalFormatting>
  <conditionalFormatting sqref="R2">
    <cfRule type="cellIs" dxfId="248" priority="361" operator="notEqual">
      <formula>""""""</formula>
    </cfRule>
  </conditionalFormatting>
  <dataValidations count="1">
    <dataValidation allowBlank="1" showInputMessage="1" showErrorMessage="1" promptTitle="Hinweis" prompt="zu Eintragungen in Zelle P2 siehe Deckblatt" sqref="P2" xr:uid="{6930CE23-486E-449B-AF0C-E1A72E485C63}"/>
  </dataValidation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362" operator="equal" id="{C8C9C0A1-E40F-4857-BD67-6AFD49041778}">
            <xm:f>-B4*Stundennachweis!C10</xm:f>
            <x14:dxf>
              <font>
                <color theme="0"/>
              </font>
            </x14:dxf>
          </x14:cfRule>
          <xm:sqref>E3</xm:sqref>
        </x14:conditionalFormatting>
        <x14:conditionalFormatting xmlns:xm="http://schemas.microsoft.com/office/excel/2006/main">
          <x14:cfRule type="cellIs" priority="124" operator="equal" id="{22444F27-B248-4F58-962C-71F206DEA975}">
            <xm:f>Stundennachweis!$C$10</xm:f>
            <x14:dxf>
              <font>
                <b/>
                <i val="0"/>
                <color rgb="FF00B050"/>
              </font>
            </x14:dxf>
          </x14:cfRule>
          <x14:cfRule type="cellIs" priority="125" operator="lessThan" id="{17C0E794-794B-4236-9F72-75140A2E6E23}">
            <xm:f>Stundennachweis!$C$10</xm:f>
            <x14:dxf>
              <font>
                <b val="0"/>
                <i/>
                <color rgb="FFFF0000"/>
              </font>
            </x14:dxf>
          </x14:cfRule>
          <x14:cfRule type="cellIs" priority="126" operator="greaterThan" id="{53E92284-9B38-4358-99F8-DAEBEC57B1E5}">
            <xm:f>Stundennachweis!$C$10</xm:f>
            <x14:dxf>
              <font>
                <b/>
                <i/>
                <color rgb="FF00B050"/>
              </font>
            </x14:dxf>
          </x14:cfRule>
          <xm:sqref>E7:F7</xm:sqref>
        </x14:conditionalFormatting>
        <x14:conditionalFormatting xmlns:xm="http://schemas.microsoft.com/office/excel/2006/main">
          <x14:cfRule type="cellIs" priority="116" operator="greaterThan" id="{AD0FDE7C-306A-4E12-BE53-CE466BD79A0C}">
            <xm:f>Stundennachweis!$C$10</xm:f>
            <x14:dxf>
              <font>
                <b/>
                <i/>
                <color rgb="FF00B050"/>
              </font>
            </x14:dxf>
          </x14:cfRule>
          <x14:cfRule type="cellIs" priority="115" operator="lessThan" id="{446A0DE0-2D30-4325-88BD-20BC8D272DCA}">
            <xm:f>Stundennachweis!$C$10</xm:f>
            <x14:dxf>
              <font>
                <b val="0"/>
                <i/>
                <color rgb="FFFF0000"/>
              </font>
            </x14:dxf>
          </x14:cfRule>
          <x14:cfRule type="cellIs" priority="114" operator="equal" id="{E77E3623-66D8-4A4D-AA16-756399837DB3}">
            <xm:f>Stundennachweis!$C$10</xm:f>
            <x14:dxf>
              <font>
                <b/>
                <i val="0"/>
                <color rgb="FF00B050"/>
              </font>
            </x14:dxf>
          </x14:cfRule>
          <xm:sqref>E14:F14</xm:sqref>
        </x14:conditionalFormatting>
        <x14:conditionalFormatting xmlns:xm="http://schemas.microsoft.com/office/excel/2006/main">
          <x14:cfRule type="cellIs" priority="106" operator="greaterThan" id="{B9AFE707-354A-4937-935F-1455CFC420F0}">
            <xm:f>Stundennachweis!$C$10</xm:f>
            <x14:dxf>
              <font>
                <b/>
                <i/>
                <color rgb="FF00B050"/>
              </font>
            </x14:dxf>
          </x14:cfRule>
          <x14:cfRule type="cellIs" priority="104" operator="equal" id="{2303BEF7-11DE-4756-A4B8-8606D8DA7110}">
            <xm:f>Stundennachweis!$C$10</xm:f>
            <x14:dxf>
              <font>
                <b/>
                <i val="0"/>
                <color rgb="FF00B050"/>
              </font>
            </x14:dxf>
          </x14:cfRule>
          <x14:cfRule type="cellIs" priority="105" operator="lessThan" id="{395A9BB3-9729-4F4B-A7AE-A7944177A9D0}">
            <xm:f>Stundennachweis!$C$10</xm:f>
            <x14:dxf>
              <font>
                <b val="0"/>
                <i/>
                <color rgb="FFFF0000"/>
              </font>
            </x14:dxf>
          </x14:cfRule>
          <xm:sqref>E21:F21</xm:sqref>
        </x14:conditionalFormatting>
        <x14:conditionalFormatting xmlns:xm="http://schemas.microsoft.com/office/excel/2006/main">
          <x14:cfRule type="cellIs" priority="94" operator="equal" id="{0E03C5F8-B52D-43C9-8718-7739A8139534}">
            <xm:f>Stundennachweis!$C$10</xm:f>
            <x14:dxf>
              <font>
                <b/>
                <i val="0"/>
                <color rgb="FF00B050"/>
              </font>
            </x14:dxf>
          </x14:cfRule>
          <x14:cfRule type="cellIs" priority="95" operator="lessThan" id="{03BBF516-E524-469C-8500-B32A7A42505F}">
            <xm:f>Stundennachweis!$C$10</xm:f>
            <x14:dxf>
              <font>
                <b val="0"/>
                <i/>
                <color rgb="FFFF0000"/>
              </font>
            </x14:dxf>
          </x14:cfRule>
          <x14:cfRule type="cellIs" priority="96" operator="greaterThan" id="{B11B88DD-B846-40E1-ABAC-A657AD394050}">
            <xm:f>Stundennachweis!$C$10</xm:f>
            <x14:dxf>
              <font>
                <b/>
                <i/>
                <color rgb="FF00B050"/>
              </font>
            </x14:dxf>
          </x14:cfRule>
          <xm:sqref>E28:F28</xm:sqref>
        </x14:conditionalFormatting>
        <x14:conditionalFormatting xmlns:xm="http://schemas.microsoft.com/office/excel/2006/main">
          <x14:cfRule type="cellIs" priority="3" operator="greaterThan" id="{49CEB61E-81B9-4959-9945-83E86EBDD30A}">
            <xm:f>Stundennachweis!$C$10</xm:f>
            <x14:dxf>
              <font>
                <b/>
                <i/>
                <color rgb="FF00B050"/>
              </font>
            </x14:dxf>
          </x14:cfRule>
          <x14:cfRule type="cellIs" priority="1" operator="equal" id="{23A464D7-5B91-4BB0-A798-7FE04240C351}">
            <xm:f>Stundennachweis!$C$10</xm:f>
            <x14:dxf>
              <font>
                <b/>
                <i val="0"/>
                <color rgb="FF00B050"/>
              </font>
            </x14:dxf>
          </x14:cfRule>
          <x14:cfRule type="cellIs" priority="2" operator="lessThan" id="{9A601631-5936-401F-B8B0-1D27C959BCE6}">
            <xm:f>Stundennachweis!$C$10</xm:f>
            <x14:dxf>
              <font>
                <b val="0"/>
                <i/>
                <color rgb="FFFF0000"/>
              </font>
            </x14:dxf>
          </x14:cfRule>
          <xm:sqref>E35:F35</xm:sqref>
        </x14:conditionalFormatting>
        <x14:conditionalFormatting xmlns:xm="http://schemas.microsoft.com/office/excel/2006/main">
          <x14:cfRule type="cellIs" priority="553" operator="equal" id="{E85DE192-DBC7-40F5-95BC-DA9BD58ACB68}">
            <xm:f>-(4.2*Stundennachweis!D11)</xm:f>
            <x14:dxf>
              <font>
                <color theme="0"/>
              </font>
            </x14:dxf>
          </x14:cfRule>
          <xm:sqref>F4:F5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Stundennachweis</vt:lpstr>
      <vt:lpstr>Januar</vt:lpstr>
      <vt:lpstr>Februar</vt:lpstr>
      <vt:lpstr>März</vt:lpstr>
      <vt:lpstr>April</vt:lpstr>
      <vt:lpstr>Mai</vt:lpstr>
      <vt:lpstr>Juni</vt:lpstr>
      <vt:lpstr>Juli</vt:lpstr>
      <vt:lpstr>August</vt:lpstr>
      <vt:lpstr>September</vt:lpstr>
      <vt:lpstr>Oktober</vt:lpstr>
      <vt:lpstr>November</vt:lpstr>
      <vt:lpstr>Dezember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Schwalk, Thomas</dc:creator>
  <cp:lastModifiedBy>Meier-Rohde, Christa</cp:lastModifiedBy>
  <dcterms:created xsi:type="dcterms:W3CDTF">2015-03-26T10:57:35Z</dcterms:created>
  <dcterms:modified xsi:type="dcterms:W3CDTF">2026-01-07T11:36:38Z</dcterms:modified>
</cp:coreProperties>
</file>